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36D516A4-5EAE-4A3A-8528-B71412261002}" xr6:coauthVersionLast="37" xr6:coauthVersionMax="37" xr10:uidLastSave="{00000000-0000-0000-0000-000000000000}"/>
  <bookViews>
    <workbookView xWindow="0" yWindow="0" windowWidth="24000" windowHeight="8925" xr2:uid="{00000000-000D-0000-FFFF-FFFF00000000}"/>
  </bookViews>
  <sheets>
    <sheet name="PLAN PRIHODA 2023-rebalans" sheetId="2" r:id="rId1"/>
    <sheet name="rashodi 2023-rebalans" sheetId="1" r:id="rId2"/>
  </sheets>
  <definedNames>
    <definedName name="_xlnm._FilterDatabase" localSheetId="1" hidden="1">'rashodi 2023-rebalans'!#REF!</definedName>
    <definedName name="_xlnm.Print_Titles" localSheetId="0">'PLAN PRIHODA 2023-rebalans'!$1:$1</definedName>
    <definedName name="_xlnm.Print_Titles" localSheetId="1">'rashodi 2023-rebalans'!$1:$1</definedName>
    <definedName name="_xlnm.Print_Area" localSheetId="0">'PLAN PRIHODA 2023-rebalans'!$A$1:$S$30</definedName>
    <definedName name="_xlnm.Print_Area" localSheetId="1">'rashodi 2023-rebalans'!$A$1:$S$35</definedName>
  </definedNames>
  <calcPr calcId="179021"/>
</workbook>
</file>

<file path=xl/calcChain.xml><?xml version="1.0" encoding="utf-8"?>
<calcChain xmlns="http://schemas.openxmlformats.org/spreadsheetml/2006/main">
  <c r="L10" i="1" l="1"/>
  <c r="D13" i="1"/>
  <c r="D12" i="1"/>
  <c r="D11" i="1"/>
  <c r="K28" i="2" l="1"/>
  <c r="J28" i="2"/>
  <c r="H28" i="2" l="1"/>
  <c r="C11" i="2"/>
  <c r="D28" i="2"/>
  <c r="E10" i="1"/>
  <c r="H14" i="1"/>
  <c r="D26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E22" i="1"/>
  <c r="D22" i="1"/>
  <c r="D23" i="1"/>
  <c r="D24" i="1"/>
  <c r="C22" i="1"/>
  <c r="C23" i="1"/>
  <c r="C24" i="1"/>
  <c r="C7" i="2"/>
  <c r="C8" i="2"/>
  <c r="C9" i="2"/>
  <c r="C10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C6" i="2"/>
  <c r="B6" i="2"/>
  <c r="E28" i="2"/>
  <c r="F28" i="2"/>
  <c r="G28" i="2"/>
  <c r="I28" i="2"/>
  <c r="L28" i="2"/>
  <c r="M28" i="2"/>
  <c r="N28" i="2"/>
  <c r="O28" i="2"/>
  <c r="P28" i="2"/>
  <c r="Q28" i="2"/>
  <c r="R28" i="2"/>
  <c r="S28" i="2"/>
  <c r="C28" i="2" l="1"/>
  <c r="B28" i="2"/>
  <c r="L14" i="1"/>
  <c r="M14" i="1"/>
  <c r="N14" i="1"/>
  <c r="O14" i="1"/>
  <c r="P14" i="1"/>
  <c r="N20" i="1"/>
  <c r="L20" i="1"/>
  <c r="M20" i="1"/>
  <c r="O20" i="1"/>
  <c r="P20" i="1"/>
  <c r="L25" i="1"/>
  <c r="M25" i="1"/>
  <c r="N25" i="1"/>
  <c r="O25" i="1"/>
  <c r="L30" i="1"/>
  <c r="M30" i="1"/>
  <c r="N30" i="1"/>
  <c r="O30" i="1"/>
  <c r="L32" i="1"/>
  <c r="M32" i="1"/>
  <c r="N32" i="1"/>
  <c r="O32" i="1"/>
  <c r="M10" i="1"/>
  <c r="N10" i="1"/>
  <c r="D35" i="1"/>
  <c r="C35" i="1"/>
  <c r="D34" i="1"/>
  <c r="C34" i="1"/>
  <c r="D33" i="1"/>
  <c r="C33" i="1"/>
  <c r="T32" i="1"/>
  <c r="S32" i="1"/>
  <c r="R32" i="1"/>
  <c r="Q32" i="1"/>
  <c r="P32" i="1"/>
  <c r="K32" i="1"/>
  <c r="J32" i="1"/>
  <c r="I32" i="1"/>
  <c r="H32" i="1"/>
  <c r="G32" i="1"/>
  <c r="D31" i="1"/>
  <c r="C31" i="1"/>
  <c r="T30" i="1"/>
  <c r="S30" i="1"/>
  <c r="R30" i="1"/>
  <c r="Q30" i="1"/>
  <c r="P30" i="1"/>
  <c r="K30" i="1"/>
  <c r="J30" i="1"/>
  <c r="I30" i="1"/>
  <c r="H30" i="1"/>
  <c r="H29" i="1" s="1"/>
  <c r="G30" i="1"/>
  <c r="F30" i="1"/>
  <c r="E30" i="1"/>
  <c r="C26" i="1"/>
  <c r="T25" i="1"/>
  <c r="S25" i="1"/>
  <c r="R25" i="1"/>
  <c r="Q25" i="1"/>
  <c r="P25" i="1"/>
  <c r="K25" i="1"/>
  <c r="J25" i="1"/>
  <c r="I25" i="1"/>
  <c r="H25" i="1"/>
  <c r="G25" i="1"/>
  <c r="F25" i="1"/>
  <c r="D25" i="1" s="1"/>
  <c r="E25" i="1"/>
  <c r="C25" i="1" s="1"/>
  <c r="D21" i="1"/>
  <c r="C21" i="1"/>
  <c r="T20" i="1"/>
  <c r="S20" i="1"/>
  <c r="R20" i="1"/>
  <c r="Q20" i="1"/>
  <c r="K20" i="1"/>
  <c r="J20" i="1"/>
  <c r="I20" i="1"/>
  <c r="H20" i="1"/>
  <c r="G20" i="1"/>
  <c r="D19" i="1"/>
  <c r="C19" i="1"/>
  <c r="D18" i="1"/>
  <c r="C18" i="1"/>
  <c r="D17" i="1"/>
  <c r="C17" i="1"/>
  <c r="D16" i="1"/>
  <c r="C16" i="1"/>
  <c r="D15" i="1"/>
  <c r="C15" i="1"/>
  <c r="T14" i="1"/>
  <c r="S14" i="1"/>
  <c r="R14" i="1"/>
  <c r="Q14" i="1"/>
  <c r="K14" i="1"/>
  <c r="J14" i="1"/>
  <c r="I14" i="1"/>
  <c r="G14" i="1"/>
  <c r="G9" i="1" s="1"/>
  <c r="F14" i="1"/>
  <c r="E14" i="1"/>
  <c r="C13" i="1"/>
  <c r="C12" i="1"/>
  <c r="C11" i="1"/>
  <c r="T10" i="1"/>
  <c r="S10" i="1"/>
  <c r="R10" i="1"/>
  <c r="Q10" i="1"/>
  <c r="P10" i="1"/>
  <c r="O10" i="1"/>
  <c r="K10" i="1"/>
  <c r="J10" i="1"/>
  <c r="I10" i="1"/>
  <c r="H10" i="1"/>
  <c r="G10" i="1"/>
  <c r="F10" i="1"/>
  <c r="D10" i="1" l="1"/>
  <c r="E29" i="1"/>
  <c r="E9" i="1"/>
  <c r="L9" i="1"/>
  <c r="P9" i="1"/>
  <c r="L29" i="1"/>
  <c r="M29" i="1"/>
  <c r="T9" i="1"/>
  <c r="Q9" i="1"/>
  <c r="I29" i="1"/>
  <c r="O29" i="1"/>
  <c r="S29" i="1"/>
  <c r="R29" i="1"/>
  <c r="D30" i="1"/>
  <c r="N29" i="1"/>
  <c r="J9" i="1"/>
  <c r="M9" i="1"/>
  <c r="D20" i="1"/>
  <c r="N9" i="1"/>
  <c r="D32" i="1"/>
  <c r="C20" i="1"/>
  <c r="C14" i="1"/>
  <c r="K9" i="1"/>
  <c r="O9" i="1"/>
  <c r="O5" i="1" s="1"/>
  <c r="C32" i="1"/>
  <c r="C10" i="1"/>
  <c r="H9" i="1"/>
  <c r="H5" i="1" s="1"/>
  <c r="C30" i="1"/>
  <c r="K29" i="1"/>
  <c r="Q29" i="1"/>
  <c r="F29" i="1"/>
  <c r="J29" i="1"/>
  <c r="P29" i="1"/>
  <c r="T29" i="1"/>
  <c r="I9" i="1"/>
  <c r="S9" i="1"/>
  <c r="R9" i="1"/>
  <c r="F9" i="1"/>
  <c r="D14" i="1"/>
  <c r="G29" i="1"/>
  <c r="D9" i="1" l="1"/>
  <c r="E5" i="1"/>
  <c r="P5" i="1"/>
  <c r="C9" i="1"/>
  <c r="M5" i="1"/>
  <c r="T5" i="1"/>
  <c r="Q5" i="1"/>
  <c r="L5" i="1"/>
  <c r="I5" i="1"/>
  <c r="J5" i="1"/>
  <c r="N5" i="1"/>
  <c r="S5" i="1"/>
  <c r="R5" i="1"/>
  <c r="K5" i="1"/>
  <c r="C29" i="1"/>
  <c r="D29" i="1"/>
  <c r="F5" i="1"/>
  <c r="G5" i="1"/>
  <c r="C5" i="1" l="1"/>
  <c r="D5" i="1"/>
</calcChain>
</file>

<file path=xl/sharedStrings.xml><?xml version="1.0" encoding="utf-8"?>
<sst xmlns="http://schemas.openxmlformats.org/spreadsheetml/2006/main" count="91" uniqueCount="56">
  <si>
    <t>Šifra</t>
  </si>
  <si>
    <t>Naziv</t>
  </si>
  <si>
    <t>Opći prihodi i primici</t>
  </si>
  <si>
    <t>Vlastiti prihodi</t>
  </si>
  <si>
    <t>Prihodi za posebne namjene</t>
  </si>
  <si>
    <t xml:space="preserve">Pomoći </t>
  </si>
  <si>
    <t>Donacije</t>
  </si>
  <si>
    <t>Prihodi od nefinancijske imovine i nadoknade šteta s osnova osiguranja</t>
  </si>
  <si>
    <t>Namjenski primici od zaduživanja</t>
  </si>
  <si>
    <t>xxxx</t>
  </si>
  <si>
    <t>PROGRAM</t>
  </si>
  <si>
    <t>Axxxxxx</t>
  </si>
  <si>
    <t>NAZIV AKTIVOSTI</t>
  </si>
  <si>
    <t>Rashodi poslovanja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</si>
  <si>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</si>
  <si>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</si>
  <si>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</si>
  <si>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</si>
  <si>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</si>
  <si>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</si>
  <si>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</si>
  <si>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</si>
  <si>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Naknade osobama van radnog odnosa</t>
  </si>
  <si>
    <t>Ostali nespomenuti rashodi poslovanja</t>
  </si>
  <si>
    <t>Financijski  rashodi</t>
  </si>
  <si>
    <t>Ostali financijski rashodi</t>
  </si>
  <si>
    <t>K000001</t>
  </si>
  <si>
    <t>NAZIV PROJEKTA</t>
  </si>
  <si>
    <t>Rashodi za nabavu nefinancijske imovine</t>
  </si>
  <si>
    <t>Rashodi za nabavu neproizvedene dugotrajne imovine</t>
  </si>
  <si>
    <t>Nematerijalna imovina</t>
  </si>
  <si>
    <t>Rashodi za nabavu proizvedene dugotrajne imovine</t>
  </si>
  <si>
    <t>Postrojenje i oprema</t>
  </si>
  <si>
    <t>Knjige, umjetnička djela</t>
  </si>
  <si>
    <t>Nematerijalna proizvedena imovina</t>
  </si>
  <si>
    <t>Rebalans plana</t>
  </si>
  <si>
    <t>Pomoći (EU projekti)</t>
  </si>
  <si>
    <t>Izvor prihoda i primitaka</t>
  </si>
  <si>
    <t xml:space="preserve">I.rebalans </t>
  </si>
  <si>
    <t>Oznaka                           rač. iz                                      računskog                                         plana</t>
  </si>
  <si>
    <t>Pomoći</t>
  </si>
  <si>
    <t xml:space="preserve">Donacije </t>
  </si>
  <si>
    <t>Prihodi od prodaje  nefinancijske imovine i nadoknade šteta s osnova osiguranja</t>
  </si>
  <si>
    <t>I.rebalans</t>
  </si>
  <si>
    <t>plan</t>
  </si>
  <si>
    <t>rebalans plana</t>
  </si>
  <si>
    <t>Pomoći dane u inozemstvo i unutar općeg proračuna</t>
  </si>
  <si>
    <t>Prijenosi između proračunskih korisnika istog proračuna</t>
  </si>
  <si>
    <t>financijski plan za 2023</t>
  </si>
  <si>
    <t>Ukupno (po izvorima) financijski plan 2023.</t>
  </si>
  <si>
    <t>u  eurima</t>
  </si>
  <si>
    <t>Izvorni plan 2023</t>
  </si>
  <si>
    <t>Novi plan 2023  I.rebalans</t>
  </si>
  <si>
    <t>Plan za 2023</t>
  </si>
  <si>
    <t>PLAN RASHODA I IZDATAKA OŠ ANTUN GUSTAV MATOŠ TOVARNIK</t>
  </si>
  <si>
    <t>PLAN PRIHODA I PRIMITAKA  OŠ ANTUN GUSTAV MATOŠ TOVARNIK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</si>
</sst>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&quot;kn&quot;_-;\-* #,##0\ &quot;kn&quot;_-;_-* &quot;-&quot;??\ &quot;kn&quot;_-;_-@_-"/>
  </numFmts>
  <fonts count="41" x14ac:knownFonts="1">
    <font>
      <sz val="10"/>
      <color indexed="8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MS Sans Serif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indexed="8"/>
      <name val="Arial"/>
      <family val="2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9.85"/>
      <color indexed="8"/>
      <name val="Arial"/>
      <family val="2"/>
      <charset val="238"/>
    </font>
    <font>
      <i/>
      <sz val="9.85"/>
      <color indexed="8"/>
      <name val="Arial"/>
      <family val="2"/>
      <charset val="238"/>
    </font>
    <font>
      <b/>
      <sz val="9.85"/>
      <color indexed="8"/>
      <name val="Arial"/>
      <family val="2"/>
      <charset val="238"/>
    </font>
    <font>
      <b/>
      <i/>
      <sz val="9.85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9.85"/>
      <color indexed="8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4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7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21" borderId="0" applyNumberFormat="0" applyBorder="0" applyAlignment="0" applyProtection="0"/>
    <xf numFmtId="0" fontId="13" fillId="22" borderId="9" applyNumberFormat="0" applyAlignment="0" applyProtection="0"/>
    <xf numFmtId="0" fontId="14" fillId="23" borderId="10" applyNumberFormat="0" applyAlignment="0" applyProtection="0"/>
    <xf numFmtId="0" fontId="15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13" borderId="9" applyNumberFormat="0" applyAlignment="0" applyProtection="0"/>
    <xf numFmtId="0" fontId="21" fillId="0" borderId="14" applyNumberFormat="0" applyFill="0" applyAlignment="0" applyProtection="0"/>
    <xf numFmtId="0" fontId="22" fillId="13" borderId="0" applyNumberFormat="0" applyBorder="0" applyAlignment="0" applyProtection="0"/>
    <xf numFmtId="0" fontId="1" fillId="0" borderId="0"/>
    <xf numFmtId="0" fontId="23" fillId="10" borderId="15" applyNumberFormat="0" applyFont="0" applyAlignment="0" applyProtection="0"/>
    <xf numFmtId="0" fontId="2" fillId="10" borderId="15" applyNumberFormat="0" applyFont="0" applyAlignment="0" applyProtection="0"/>
    <xf numFmtId="0" fontId="24" fillId="22" borderId="16" applyNumberFormat="0" applyAlignment="0" applyProtection="0"/>
    <xf numFmtId="0" fontId="25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3" fillId="0" borderId="0"/>
    <xf numFmtId="0" fontId="23" fillId="0" borderId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4" fontId="5" fillId="2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>
      <alignment horizontal="center"/>
    </xf>
    <xf numFmtId="0" fontId="4" fillId="0" borderId="8" xfId="0" applyNumberFormat="1" applyFont="1" applyFill="1" applyBorder="1" applyAlignment="1" applyProtection="1">
      <alignment wrapText="1"/>
    </xf>
    <xf numFmtId="4" fontId="4" fillId="0" borderId="8" xfId="0" applyNumberFormat="1" applyFont="1" applyFill="1" applyBorder="1" applyAlignment="1" applyProtection="1"/>
    <xf numFmtId="4" fontId="4" fillId="3" borderId="8" xfId="0" applyNumberFormat="1" applyFont="1" applyFill="1" applyBorder="1" applyAlignment="1" applyProtection="1"/>
    <xf numFmtId="0" fontId="6" fillId="4" borderId="7" xfId="0" applyNumberFormat="1" applyFont="1" applyFill="1" applyBorder="1" applyAlignment="1" applyProtection="1">
      <alignment horizontal="center"/>
    </xf>
    <xf numFmtId="0" fontId="6" fillId="4" borderId="8" xfId="0" applyNumberFormat="1" applyFont="1" applyFill="1" applyBorder="1" applyAlignment="1" applyProtection="1">
      <alignment wrapText="1"/>
    </xf>
    <xf numFmtId="4" fontId="6" fillId="4" borderId="8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>
      <alignment horizontal="left"/>
    </xf>
    <xf numFmtId="0" fontId="5" fillId="0" borderId="8" xfId="0" applyNumberFormat="1" applyFont="1" applyFill="1" applyBorder="1" applyAlignment="1" applyProtection="1">
      <alignment wrapText="1"/>
    </xf>
    <xf numFmtId="4" fontId="5" fillId="0" borderId="8" xfId="0" applyNumberFormat="1" applyFont="1" applyFill="1" applyBorder="1" applyAlignment="1" applyProtection="1"/>
    <xf numFmtId="0" fontId="5" fillId="7" borderId="7" xfId="0" applyNumberFormat="1" applyFont="1" applyFill="1" applyBorder="1" applyAlignment="1" applyProtection="1">
      <alignment horizontal="center"/>
    </xf>
    <xf numFmtId="0" fontId="5" fillId="7" borderId="8" xfId="0" applyNumberFormat="1" applyFont="1" applyFill="1" applyBorder="1" applyAlignment="1" applyProtection="1">
      <alignment wrapText="1"/>
    </xf>
    <xf numFmtId="4" fontId="5" fillId="7" borderId="8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>
      <alignment horizontal="center"/>
    </xf>
    <xf numFmtId="0" fontId="8" fillId="2" borderId="0" xfId="0" applyNumberFormat="1" applyFont="1" applyFill="1" applyBorder="1" applyAlignment="1" applyProtection="1">
      <alignment horizontal="center"/>
    </xf>
    <xf numFmtId="0" fontId="9" fillId="2" borderId="0" xfId="0" applyNumberFormat="1" applyFont="1" applyFill="1" applyBorder="1" applyAlignment="1" applyProtection="1">
      <alignment wrapText="1"/>
    </xf>
    <xf numFmtId="0" fontId="9" fillId="2" borderId="0" xfId="0" applyNumberFormat="1" applyFont="1" applyFill="1" applyBorder="1" applyAlignment="1" applyProtection="1"/>
    <xf numFmtId="4" fontId="27" fillId="3" borderId="8" xfId="0" applyNumberFormat="1" applyFont="1" applyFill="1" applyBorder="1" applyAlignment="1" applyProtection="1"/>
    <xf numFmtId="4" fontId="5" fillId="24" borderId="8" xfId="0" applyNumberFormat="1" applyFont="1" applyFill="1" applyBorder="1" applyAlignment="1" applyProtection="1"/>
    <xf numFmtId="4" fontId="5" fillId="25" borderId="8" xfId="0" applyNumberFormat="1" applyFont="1" applyFill="1" applyBorder="1" applyAlignment="1" applyProtection="1"/>
    <xf numFmtId="4" fontId="5" fillId="3" borderId="8" xfId="0" applyNumberFormat="1" applyFont="1" applyFill="1" applyBorder="1" applyAlignment="1" applyProtection="1"/>
    <xf numFmtId="0" fontId="4" fillId="0" borderId="0" xfId="44" applyNumberFormat="1" applyFont="1" applyFill="1" applyBorder="1" applyAlignment="1" applyProtection="1"/>
    <xf numFmtId="1" fontId="28" fillId="0" borderId="0" xfId="44" applyNumberFormat="1" applyFont="1" applyAlignment="1">
      <alignment wrapText="1"/>
    </xf>
    <xf numFmtId="0" fontId="28" fillId="0" borderId="0" xfId="44" applyFont="1"/>
    <xf numFmtId="0" fontId="28" fillId="0" borderId="0" xfId="44" applyFont="1" applyAlignment="1">
      <alignment horizontal="right"/>
    </xf>
    <xf numFmtId="1" fontId="29" fillId="26" borderId="19" xfId="44" applyNumberFormat="1" applyFont="1" applyFill="1" applyBorder="1" applyAlignment="1">
      <alignment horizontal="right" vertical="top" wrapText="1"/>
    </xf>
    <xf numFmtId="1" fontId="29" fillId="26" borderId="20" xfId="44" applyNumberFormat="1" applyFont="1" applyFill="1" applyBorder="1" applyAlignment="1">
      <alignment horizontal="right" vertical="top" wrapText="1"/>
    </xf>
    <xf numFmtId="1" fontId="29" fillId="26" borderId="24" xfId="44" applyNumberFormat="1" applyFont="1" applyFill="1" applyBorder="1" applyAlignment="1">
      <alignment horizontal="left" wrapText="1"/>
    </xf>
    <xf numFmtId="1" fontId="29" fillId="26" borderId="27" xfId="44" applyNumberFormat="1" applyFont="1" applyFill="1" applyBorder="1" applyAlignment="1">
      <alignment horizontal="left" wrapText="1"/>
    </xf>
    <xf numFmtId="0" fontId="29" fillId="0" borderId="28" xfId="44" applyFont="1" applyBorder="1" applyAlignment="1">
      <alignment horizontal="center" vertical="center" wrapText="1"/>
    </xf>
    <xf numFmtId="0" fontId="29" fillId="0" borderId="29" xfId="44" applyFont="1" applyBorder="1" applyAlignment="1">
      <alignment horizontal="center" vertical="center" wrapText="1"/>
    </xf>
    <xf numFmtId="1" fontId="28" fillId="26" borderId="30" xfId="44" applyNumberFormat="1" applyFont="1" applyFill="1" applyBorder="1" applyAlignment="1">
      <alignment horizontal="left" wrapText="1"/>
    </xf>
    <xf numFmtId="4" fontId="28" fillId="0" borderId="0" xfId="44" applyNumberFormat="1" applyFont="1"/>
    <xf numFmtId="1" fontId="28" fillId="26" borderId="32" xfId="44" applyNumberFormat="1" applyFont="1" applyFill="1" applyBorder="1" applyAlignment="1">
      <alignment horizontal="left" wrapText="1"/>
    </xf>
    <xf numFmtId="1" fontId="28" fillId="26" borderId="33" xfId="44" applyNumberFormat="1" applyFont="1" applyFill="1" applyBorder="1" applyAlignment="1">
      <alignment horizontal="left" wrapText="1"/>
    </xf>
    <xf numFmtId="1" fontId="28" fillId="0" borderId="32" xfId="44" applyNumberFormat="1" applyFont="1" applyBorder="1" applyAlignment="1">
      <alignment horizontal="left" wrapText="1"/>
    </xf>
    <xf numFmtId="1" fontId="28" fillId="0" borderId="33" xfId="44" applyNumberFormat="1" applyFont="1" applyBorder="1" applyAlignment="1">
      <alignment horizontal="left" wrapText="1"/>
    </xf>
    <xf numFmtId="1" fontId="28" fillId="0" borderId="34" xfId="44" applyNumberFormat="1" applyFont="1" applyBorder="1" applyAlignment="1">
      <alignment horizontal="left" wrapText="1"/>
    </xf>
    <xf numFmtId="1" fontId="28" fillId="0" borderId="35" xfId="44" applyNumberFormat="1" applyFont="1" applyBorder="1" applyAlignment="1">
      <alignment wrapText="1"/>
    </xf>
    <xf numFmtId="1" fontId="29" fillId="0" borderId="36" xfId="44" applyNumberFormat="1" applyFont="1" applyBorder="1" applyAlignment="1">
      <alignment wrapText="1"/>
    </xf>
    <xf numFmtId="0" fontId="4" fillId="0" borderId="0" xfId="44" applyNumberFormat="1" applyFont="1" applyFill="1" applyBorder="1" applyAlignment="1" applyProtection="1">
      <alignment vertical="center" wrapText="1"/>
    </xf>
    <xf numFmtId="4" fontId="4" fillId="0" borderId="0" xfId="44" applyNumberFormat="1" applyFont="1" applyFill="1" applyBorder="1" applyAlignment="1" applyProtection="1">
      <alignment vertical="center" wrapText="1"/>
    </xf>
    <xf numFmtId="4" fontId="4" fillId="0" borderId="0" xfId="44" applyNumberFormat="1" applyFont="1" applyFill="1" applyBorder="1" applyAlignment="1" applyProtection="1">
      <alignment horizontal="center" vertical="center" wrapText="1"/>
    </xf>
    <xf numFmtId="4" fontId="4" fillId="0" borderId="0" xfId="44" applyNumberFormat="1" applyFont="1" applyFill="1" applyBorder="1" applyAlignment="1" applyProtection="1">
      <alignment horizontal="left" vertical="center" wrapText="1"/>
    </xf>
    <xf numFmtId="4" fontId="4" fillId="0" borderId="0" xfId="44" applyNumberFormat="1" applyFont="1" applyFill="1" applyBorder="1" applyAlignment="1" applyProtection="1"/>
    <xf numFmtId="4" fontId="28" fillId="0" borderId="0" xfId="44" applyNumberFormat="1" applyFont="1" applyAlignment="1">
      <alignment horizontal="right"/>
    </xf>
    <xf numFmtId="1" fontId="32" fillId="0" borderId="33" xfId="44" applyNumberFormat="1" applyFont="1" applyBorder="1" applyAlignment="1">
      <alignment horizontal="left" wrapText="1"/>
    </xf>
    <xf numFmtId="1" fontId="28" fillId="6" borderId="37" xfId="44" applyNumberFormat="1" applyFont="1" applyFill="1" applyBorder="1" applyAlignment="1">
      <alignment horizontal="left" wrapText="1"/>
    </xf>
    <xf numFmtId="1" fontId="28" fillId="5" borderId="37" xfId="44" applyNumberFormat="1" applyFont="1" applyFill="1" applyBorder="1" applyAlignment="1">
      <alignment horizontal="left" wrapText="1"/>
    </xf>
    <xf numFmtId="0" fontId="4" fillId="0" borderId="0" xfId="44" applyNumberFormat="1" applyFont="1" applyFill="1" applyBorder="1" applyAlignment="1" applyProtection="1">
      <alignment vertical="center"/>
    </xf>
    <xf numFmtId="0" fontId="5" fillId="0" borderId="0" xfId="44" applyNumberFormat="1" applyFont="1" applyFill="1" applyBorder="1" applyAlignment="1" applyProtection="1">
      <alignment vertical="center"/>
    </xf>
    <xf numFmtId="0" fontId="33" fillId="0" borderId="0" xfId="44" applyFont="1" applyBorder="1" applyAlignment="1">
      <alignment horizontal="center" vertical="center"/>
    </xf>
    <xf numFmtId="0" fontId="33" fillId="0" borderId="0" xfId="44" quotePrefix="1" applyFont="1" applyBorder="1" applyAlignment="1">
      <alignment horizontal="left" vertical="center"/>
    </xf>
    <xf numFmtId="0" fontId="34" fillId="0" borderId="0" xfId="44" quotePrefix="1" applyFont="1" applyBorder="1" applyAlignment="1">
      <alignment horizontal="center" vertical="center"/>
    </xf>
    <xf numFmtId="0" fontId="34" fillId="0" borderId="0" xfId="44" quotePrefix="1" applyFont="1" applyBorder="1" applyAlignment="1">
      <alignment horizontal="left" vertical="center"/>
    </xf>
    <xf numFmtId="0" fontId="33" fillId="0" borderId="0" xfId="44" quotePrefix="1" applyFont="1" applyBorder="1" applyAlignment="1">
      <alignment horizontal="center" vertical="center"/>
    </xf>
    <xf numFmtId="0" fontId="33" fillId="0" borderId="0" xfId="44" applyFont="1" applyBorder="1" applyAlignment="1">
      <alignment vertical="center"/>
    </xf>
    <xf numFmtId="0" fontId="34" fillId="0" borderId="0" xfId="44" applyFont="1" applyBorder="1" applyAlignment="1">
      <alignment horizontal="center" vertical="center"/>
    </xf>
    <xf numFmtId="0" fontId="34" fillId="0" borderId="0" xfId="44" applyFont="1" applyBorder="1" applyAlignment="1">
      <alignment vertical="center"/>
    </xf>
    <xf numFmtId="0" fontId="35" fillId="0" borderId="0" xfId="44" quotePrefix="1" applyFont="1" applyBorder="1" applyAlignment="1">
      <alignment horizontal="left" vertical="center" wrapText="1"/>
    </xf>
    <xf numFmtId="0" fontId="33" fillId="0" borderId="0" xfId="44" quotePrefix="1" applyFont="1" applyBorder="1" applyAlignment="1">
      <alignment horizontal="left" vertical="center" wrapText="1"/>
    </xf>
    <xf numFmtId="0" fontId="35" fillId="0" borderId="0" xfId="44" quotePrefix="1" applyFont="1" applyBorder="1" applyAlignment="1">
      <alignment horizontal="left" vertical="center"/>
    </xf>
    <xf numFmtId="0" fontId="35" fillId="0" borderId="0" xfId="44" applyFont="1" applyBorder="1" applyAlignment="1">
      <alignment horizontal="left" vertical="center"/>
    </xf>
    <xf numFmtId="0" fontId="35" fillId="0" borderId="0" xfId="44" applyFont="1" applyBorder="1" applyAlignment="1">
      <alignment vertical="center"/>
    </xf>
    <xf numFmtId="0" fontId="35" fillId="0" borderId="0" xfId="44" applyFont="1" applyBorder="1" applyAlignment="1">
      <alignment horizontal="center" vertical="center"/>
    </xf>
    <xf numFmtId="0" fontId="36" fillId="0" borderId="0" xfId="44" applyFont="1" applyBorder="1" applyAlignment="1">
      <alignment horizontal="center" vertical="center"/>
    </xf>
    <xf numFmtId="0" fontId="37" fillId="0" borderId="0" xfId="44" quotePrefix="1" applyNumberFormat="1" applyFont="1" applyFill="1" applyBorder="1" applyAlignment="1" applyProtection="1">
      <alignment horizontal="center" vertical="center"/>
    </xf>
    <xf numFmtId="3" fontId="37" fillId="0" borderId="0" xfId="44" applyNumberFormat="1" applyFont="1" applyFill="1" applyBorder="1" applyAlignment="1" applyProtection="1"/>
    <xf numFmtId="0" fontId="35" fillId="0" borderId="38" xfId="44" quotePrefix="1" applyFont="1" applyBorder="1" applyAlignment="1">
      <alignment horizontal="left" vertical="center" wrapText="1"/>
    </xf>
    <xf numFmtId="0" fontId="35" fillId="0" borderId="38" xfId="44" quotePrefix="1" applyFont="1" applyBorder="1" applyAlignment="1">
      <alignment horizontal="center" vertical="center" wrapText="1"/>
    </xf>
    <xf numFmtId="0" fontId="5" fillId="0" borderId="38" xfId="44" quotePrefix="1" applyNumberFormat="1" applyFont="1" applyFill="1" applyBorder="1" applyAlignment="1" applyProtection="1">
      <alignment horizontal="left" vertical="center"/>
    </xf>
    <xf numFmtId="0" fontId="5" fillId="0" borderId="0" xfId="44" quotePrefix="1" applyNumberFormat="1" applyFont="1" applyFill="1" applyBorder="1" applyAlignment="1" applyProtection="1">
      <alignment horizontal="left" vertical="center"/>
    </xf>
    <xf numFmtId="0" fontId="4" fillId="0" borderId="0" xfId="44" quotePrefix="1" applyNumberFormat="1" applyFont="1" applyFill="1" applyBorder="1" applyAlignment="1" applyProtection="1">
      <alignment horizontal="center" vertical="center"/>
    </xf>
    <xf numFmtId="3" fontId="4" fillId="0" borderId="0" xfId="44" quotePrefix="1" applyNumberFormat="1" applyFont="1" applyFill="1" applyBorder="1" applyAlignment="1" applyProtection="1">
      <alignment horizontal="left"/>
    </xf>
    <xf numFmtId="3" fontId="5" fillId="0" borderId="0" xfId="44" quotePrefix="1" applyNumberFormat="1" applyFont="1" applyFill="1" applyBorder="1" applyAlignment="1" applyProtection="1">
      <alignment horizontal="left"/>
    </xf>
    <xf numFmtId="3" fontId="4" fillId="0" borderId="0" xfId="44" applyNumberFormat="1" applyFont="1" applyFill="1" applyBorder="1" applyAlignment="1" applyProtection="1"/>
    <xf numFmtId="3" fontId="5" fillId="0" borderId="0" xfId="44" quotePrefix="1" applyNumberFormat="1" applyFont="1" applyFill="1" applyBorder="1" applyAlignment="1" applyProtection="1">
      <alignment horizontal="left" wrapText="1"/>
    </xf>
    <xf numFmtId="3" fontId="5" fillId="0" borderId="0" xfId="44" applyNumberFormat="1" applyFont="1" applyFill="1" applyBorder="1" applyAlignment="1" applyProtection="1"/>
    <xf numFmtId="0" fontId="38" fillId="0" borderId="0" xfId="44" quotePrefix="1" applyFont="1" applyBorder="1" applyAlignment="1">
      <alignment horizontal="left" vertical="center"/>
    </xf>
    <xf numFmtId="3" fontId="4" fillId="0" borderId="0" xfId="44" applyNumberFormat="1" applyFont="1" applyFill="1" applyBorder="1" applyAlignment="1" applyProtection="1">
      <alignment horizontal="left"/>
    </xf>
    <xf numFmtId="0" fontId="39" fillId="0" borderId="0" xfId="44" applyNumberFormat="1" applyFont="1" applyFill="1" applyBorder="1" applyAlignment="1" applyProtection="1">
      <alignment wrapText="1"/>
    </xf>
    <xf numFmtId="0" fontId="39" fillId="0" borderId="0" xfId="44" applyNumberFormat="1" applyFont="1" applyFill="1" applyBorder="1" applyAlignment="1" applyProtection="1"/>
    <xf numFmtId="0" fontId="38" fillId="0" borderId="0" xfId="44" applyNumberFormat="1" applyFont="1" applyFill="1" applyBorder="1" applyAlignment="1" applyProtection="1">
      <alignment vertical="center"/>
    </xf>
    <xf numFmtId="0" fontId="5" fillId="0" borderId="0" xfId="44" applyNumberFormat="1" applyFont="1" applyFill="1" applyBorder="1" applyAlignment="1" applyProtection="1">
      <alignment horizontal="center" vertical="center"/>
    </xf>
    <xf numFmtId="0" fontId="5" fillId="0" borderId="0" xfId="44" applyNumberFormat="1" applyFont="1" applyFill="1" applyBorder="1" applyAlignment="1" applyProtection="1"/>
    <xf numFmtId="0" fontId="4" fillId="0" borderId="0" xfId="44" applyNumberFormat="1" applyFont="1" applyFill="1" applyBorder="1" applyAlignment="1" applyProtection="1">
      <alignment horizontal="center" vertical="center"/>
    </xf>
    <xf numFmtId="0" fontId="5" fillId="0" borderId="0" xfId="44" quotePrefix="1" applyNumberFormat="1" applyFont="1" applyFill="1" applyBorder="1" applyAlignment="1" applyProtection="1">
      <alignment horizontal="left"/>
    </xf>
    <xf numFmtId="0" fontId="4" fillId="25" borderId="0" xfId="44" applyNumberFormat="1" applyFont="1" applyFill="1" applyBorder="1" applyAlignment="1" applyProtection="1"/>
    <xf numFmtId="4" fontId="5" fillId="24" borderId="8" xfId="0" applyNumberFormat="1" applyFont="1" applyFill="1" applyBorder="1" applyAlignment="1" applyProtection="1">
      <protection locked="0"/>
    </xf>
    <xf numFmtId="4" fontId="5" fillId="25" borderId="8" xfId="0" applyNumberFormat="1" applyFont="1" applyFill="1" applyBorder="1" applyAlignment="1" applyProtection="1">
      <protection locked="0"/>
    </xf>
    <xf numFmtId="4" fontId="4" fillId="24" borderId="8" xfId="0" applyNumberFormat="1" applyFont="1" applyFill="1" applyBorder="1" applyAlignment="1" applyProtection="1">
      <protection locked="0"/>
    </xf>
    <xf numFmtId="4" fontId="4" fillId="25" borderId="8" xfId="0" applyNumberFormat="1" applyFont="1" applyFill="1" applyBorder="1" applyAlignment="1" applyProtection="1">
      <protection locked="0"/>
    </xf>
    <xf numFmtId="4" fontId="7" fillId="24" borderId="8" xfId="0" applyNumberFormat="1" applyFont="1" applyFill="1" applyBorder="1" applyAlignment="1" applyProtection="1">
      <protection locked="0"/>
    </xf>
    <xf numFmtId="4" fontId="7" fillId="25" borderId="8" xfId="0" applyNumberFormat="1" applyFont="1" applyFill="1" applyBorder="1" applyAlignment="1" applyProtection="1">
      <protection locked="0"/>
    </xf>
    <xf numFmtId="4" fontId="28" fillId="24" borderId="31" xfId="44" applyNumberFormat="1" applyFont="1" applyFill="1" applyBorder="1" applyAlignment="1" applyProtection="1">
      <alignment horizontal="left" wrapText="1"/>
      <protection locked="0"/>
    </xf>
    <xf numFmtId="4" fontId="28" fillId="25" borderId="31" xfId="44" applyNumberFormat="1" applyFont="1" applyFill="1" applyBorder="1" applyAlignment="1" applyProtection="1">
      <alignment horizontal="left" wrapText="1"/>
      <protection locked="0"/>
    </xf>
    <xf numFmtId="3" fontId="28" fillId="3" borderId="31" xfId="44" applyNumberFormat="1" applyFont="1" applyFill="1" applyBorder="1" applyAlignment="1" applyProtection="1">
      <alignment horizontal="left" wrapText="1"/>
      <protection locked="0"/>
    </xf>
    <xf numFmtId="4" fontId="28" fillId="3" borderId="31" xfId="44" applyNumberFormat="1" applyFont="1" applyFill="1" applyBorder="1" applyAlignment="1" applyProtection="1">
      <alignment horizontal="left" wrapText="1"/>
    </xf>
    <xf numFmtId="4" fontId="28" fillId="24" borderId="31" xfId="44" applyNumberFormat="1" applyFont="1" applyFill="1" applyBorder="1" applyAlignment="1" applyProtection="1">
      <alignment horizontal="left" wrapText="1"/>
    </xf>
    <xf numFmtId="4" fontId="28" fillId="25" borderId="31" xfId="44" applyNumberFormat="1" applyFont="1" applyFill="1" applyBorder="1" applyAlignment="1" applyProtection="1">
      <alignment horizontal="left" wrapText="1"/>
    </xf>
    <xf numFmtId="0" fontId="3" fillId="0" borderId="1" xfId="44" quotePrefix="1" applyNumberFormat="1" applyFont="1" applyFill="1" applyBorder="1" applyAlignment="1" applyProtection="1">
      <alignment horizontal="left" wrapText="1"/>
    </xf>
    <xf numFmtId="0" fontId="39" fillId="0" borderId="1" xfId="44" applyNumberFormat="1" applyFont="1" applyFill="1" applyBorder="1" applyAlignment="1" applyProtection="1">
      <alignment wrapText="1"/>
    </xf>
    <xf numFmtId="0" fontId="29" fillId="0" borderId="26" xfId="44" applyFont="1" applyBorder="1" applyAlignment="1">
      <alignment horizontal="center" vertical="center" wrapText="1"/>
    </xf>
    <xf numFmtId="0" fontId="29" fillId="0" borderId="22" xfId="44" applyFont="1" applyBorder="1" applyAlignment="1">
      <alignment horizontal="center" vertical="center" wrapText="1"/>
    </xf>
    <xf numFmtId="0" fontId="29" fillId="0" borderId="25" xfId="44" applyFont="1" applyBorder="1" applyAlignment="1">
      <alignment horizontal="center" vertical="center" wrapText="1"/>
    </xf>
    <xf numFmtId="0" fontId="3" fillId="0" borderId="0" xfId="44" applyNumberFormat="1" applyFont="1" applyFill="1" applyBorder="1" applyAlignment="1" applyProtection="1">
      <alignment horizontal="center" vertical="center" wrapText="1"/>
    </xf>
    <xf numFmtId="0" fontId="30" fillId="0" borderId="21" xfId="44" applyFont="1" applyFill="1" applyBorder="1" applyAlignment="1">
      <alignment horizontal="center" vertical="center"/>
    </xf>
    <xf numFmtId="0" fontId="30" fillId="0" borderId="22" xfId="44" applyFont="1" applyFill="1" applyBorder="1" applyAlignment="1">
      <alignment horizontal="center" vertical="center"/>
    </xf>
    <xf numFmtId="0" fontId="31" fillId="0" borderId="22" xfId="44" applyFont="1" applyFill="1" applyBorder="1" applyAlignment="1">
      <alignment horizontal="center" vertical="center"/>
    </xf>
    <xf numFmtId="0" fontId="31" fillId="0" borderId="23" xfId="44" applyFont="1" applyFill="1" applyBorder="1" applyAlignment="1">
      <alignment horizontal="center" vertical="center"/>
    </xf>
    <xf numFmtId="0" fontId="29" fillId="0" borderId="21" xfId="44" applyFont="1" applyBorder="1" applyAlignment="1">
      <alignment horizontal="center" vertical="center" wrapText="1"/>
    </xf>
    <xf numFmtId="0" fontId="29" fillId="0" borderId="23" xfId="44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4" fontId="5" fillId="2" borderId="5" xfId="0" applyNumberFormat="1" applyFont="1" applyFill="1" applyBorder="1" applyAlignment="1" applyProtection="1">
      <alignment horizontal="center" vertical="center" wrapText="1"/>
    </xf>
    <xf numFmtId="4" fontId="5" fillId="2" borderId="6" xfId="0" applyNumberFormat="1" applyFont="1" applyFill="1" applyBorder="1" applyAlignment="1" applyProtection="1">
      <alignment horizontal="center" vertical="center" wrapText="1"/>
    </xf>
    <xf numFmtId="4" fontId="5" fillId="2" borderId="18" xfId="0" applyNumberFormat="1" applyFont="1" applyFill="1" applyBorder="1" applyAlignment="1" applyProtection="1">
      <alignment horizontal="center" vertical="center" wrapText="1"/>
    </xf>
  </cellXfs>
  <cellStyles count="4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o" xfId="0" builtinId="0"/>
    <cellStyle name="Normalno 2" xfId="37" xr:uid="{00000000-0005-0000-0000-000024000000}"/>
    <cellStyle name="Note" xfId="38" xr:uid="{00000000-0005-0000-0000-000025000000}"/>
    <cellStyle name="Note 2" xfId="39" xr:uid="{00000000-0005-0000-0000-000026000000}"/>
    <cellStyle name="Obično 2" xfId="44" xr:uid="{00000000-0005-0000-0000-000028000000}"/>
    <cellStyle name="Obično 7" xfId="45" xr:uid="{00000000-0005-0000-0000-000029000000}"/>
    <cellStyle name="Output" xfId="40" xr:uid="{00000000-0005-0000-0000-00002A000000}"/>
    <cellStyle name="Title" xfId="41" xr:uid="{00000000-0005-0000-0000-00002B000000}"/>
    <cellStyle name="Total" xfId="42" xr:uid="{00000000-0005-0000-0000-00002C000000}"/>
    <cellStyle name="Warning Text" xfId="43" xr:uid="{00000000-0005-0000-0000-00002D000000}"/>
    <cellStyle name="Zarez 10" xfId="46" xr:uid="{00000000-0005-0000-0000-00002E000000}"/>
    <cellStyle name="Zarez 7" xfId="47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9050" y="4953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0</xdr:col>
      <xdr:colOff>1057275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U154"/>
  <sheetViews>
    <sheetView tabSelected="1" zoomScale="80" zoomScaleNormal="80" zoomScaleSheetLayoutView="120" workbookViewId="0">
      <selection activeCell="K20" sqref="K20"/>
    </sheetView>
  </sheetViews>
  <sheetFormatPr defaultColWidth="11.42578125" defaultRowHeight="12.75" x14ac:dyDescent="0.2"/>
  <cols>
    <col min="1" max="3" width="16" style="59" customWidth="1"/>
    <col min="4" max="5" width="17.5703125" style="59" customWidth="1"/>
    <col min="6" max="6" width="14.140625" style="59" bestFit="1" customWidth="1"/>
    <col min="7" max="7" width="17.5703125" style="59" customWidth="1"/>
    <col min="8" max="9" width="17.5703125" style="95" customWidth="1"/>
    <col min="10" max="19" width="17.5703125" style="31" customWidth="1"/>
    <col min="20" max="20" width="7.85546875" style="31" customWidth="1"/>
    <col min="21" max="21" width="14.28515625" style="31" customWidth="1"/>
    <col min="22" max="22" width="7.85546875" style="31" customWidth="1"/>
    <col min="23" max="16384" width="11.42578125" style="31"/>
  </cols>
  <sheetData>
    <row r="1" spans="1:21" ht="24" customHeight="1" x14ac:dyDescent="0.2">
      <c r="A1" s="115" t="s">
        <v>55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21" s="33" customFormat="1" ht="13.5" thickBot="1" x14ac:dyDescent="0.25">
      <c r="A2" s="32"/>
      <c r="B2" s="32"/>
      <c r="C2" s="32"/>
      <c r="S2" s="34" t="s">
        <v>50</v>
      </c>
    </row>
    <row r="3" spans="1:21" s="33" customFormat="1" ht="26.25" customHeight="1" thickBot="1" x14ac:dyDescent="0.25">
      <c r="A3" s="35" t="s">
        <v>37</v>
      </c>
      <c r="B3" s="36"/>
      <c r="C3" s="36"/>
      <c r="D3" s="116" t="s">
        <v>38</v>
      </c>
      <c r="E3" s="117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9"/>
    </row>
    <row r="4" spans="1:21" s="33" customFormat="1" ht="90" customHeight="1" thickBot="1" x14ac:dyDescent="0.25">
      <c r="A4" s="37" t="s">
        <v>39</v>
      </c>
      <c r="B4" s="37"/>
      <c r="C4" s="37"/>
      <c r="D4" s="120" t="s">
        <v>2</v>
      </c>
      <c r="E4" s="114"/>
      <c r="F4" s="112" t="s">
        <v>3</v>
      </c>
      <c r="G4" s="114"/>
      <c r="H4" s="112" t="s">
        <v>4</v>
      </c>
      <c r="I4" s="114"/>
      <c r="J4" s="112" t="s">
        <v>40</v>
      </c>
      <c r="K4" s="113"/>
      <c r="L4" s="112" t="s">
        <v>36</v>
      </c>
      <c r="M4" s="114"/>
      <c r="N4" s="112" t="s">
        <v>41</v>
      </c>
      <c r="O4" s="114"/>
      <c r="P4" s="112" t="s">
        <v>42</v>
      </c>
      <c r="Q4" s="114"/>
      <c r="R4" s="112" t="s">
        <v>8</v>
      </c>
      <c r="S4" s="121"/>
    </row>
    <row r="5" spans="1:21" s="33" customFormat="1" ht="26.25" thickBot="1" x14ac:dyDescent="0.25">
      <c r="A5" s="38"/>
      <c r="B5" s="38" t="s">
        <v>48</v>
      </c>
      <c r="C5" s="38" t="s">
        <v>45</v>
      </c>
      <c r="D5" s="39" t="s">
        <v>48</v>
      </c>
      <c r="E5" s="40" t="s">
        <v>45</v>
      </c>
      <c r="F5" s="39" t="s">
        <v>48</v>
      </c>
      <c r="G5" s="40" t="s">
        <v>45</v>
      </c>
      <c r="H5" s="39" t="s">
        <v>48</v>
      </c>
      <c r="I5" s="40" t="s">
        <v>45</v>
      </c>
      <c r="J5" s="39" t="s">
        <v>48</v>
      </c>
      <c r="K5" s="40" t="s">
        <v>45</v>
      </c>
      <c r="L5" s="39" t="s">
        <v>48</v>
      </c>
      <c r="M5" s="40" t="s">
        <v>45</v>
      </c>
      <c r="N5" s="39" t="s">
        <v>48</v>
      </c>
      <c r="O5" s="40" t="s">
        <v>45</v>
      </c>
      <c r="P5" s="39" t="s">
        <v>48</v>
      </c>
      <c r="Q5" s="40" t="s">
        <v>45</v>
      </c>
      <c r="R5" s="39" t="s">
        <v>44</v>
      </c>
      <c r="S5" s="40" t="s">
        <v>43</v>
      </c>
    </row>
    <row r="6" spans="1:21" s="33" customFormat="1" ht="13.5" thickBot="1" x14ac:dyDescent="0.25">
      <c r="A6" s="41">
        <v>631</v>
      </c>
      <c r="B6" s="106">
        <f>SUM(D6+F6+H6+J6+N6+P6+L6+R6)</f>
        <v>0</v>
      </c>
      <c r="C6" s="106">
        <f>SUM(E6+G6+I6+K6+M6+O6+Q6+S6)</f>
        <v>0</v>
      </c>
      <c r="D6" s="104"/>
      <c r="E6" s="105"/>
      <c r="F6" s="104"/>
      <c r="G6" s="105"/>
      <c r="H6" s="104"/>
      <c r="I6" s="105"/>
      <c r="J6" s="104"/>
      <c r="K6" s="105"/>
      <c r="L6" s="104"/>
      <c r="M6" s="105"/>
      <c r="N6" s="104"/>
      <c r="O6" s="105"/>
      <c r="P6" s="104"/>
      <c r="Q6" s="105"/>
      <c r="R6" s="104"/>
      <c r="S6" s="105"/>
      <c r="T6" s="42"/>
      <c r="U6" s="42"/>
    </row>
    <row r="7" spans="1:21" s="33" customFormat="1" ht="13.5" thickBot="1" x14ac:dyDescent="0.25">
      <c r="A7" s="43">
        <v>632</v>
      </c>
      <c r="B7" s="106">
        <f t="shared" ref="B7:B27" si="0">SUM(D7+F7+H7+J7+N7+P7+L7+R7)</f>
        <v>0</v>
      </c>
      <c r="C7" s="106">
        <f t="shared" ref="C7:C27" si="1">SUM(E7+G7+I7+K7+M7+O7+Q7+S7)</f>
        <v>0</v>
      </c>
      <c r="D7" s="104"/>
      <c r="E7" s="105"/>
      <c r="F7" s="104"/>
      <c r="G7" s="105"/>
      <c r="H7" s="104"/>
      <c r="I7" s="105"/>
      <c r="J7" s="104"/>
      <c r="K7" s="105"/>
      <c r="L7" s="104"/>
      <c r="M7" s="105"/>
      <c r="N7" s="104"/>
      <c r="O7" s="105"/>
      <c r="P7" s="104"/>
      <c r="Q7" s="105"/>
      <c r="R7" s="104"/>
      <c r="S7" s="105"/>
      <c r="T7" s="42"/>
      <c r="U7" s="42"/>
    </row>
    <row r="8" spans="1:21" s="33" customFormat="1" ht="13.5" thickBot="1" x14ac:dyDescent="0.25">
      <c r="A8" s="43">
        <v>633</v>
      </c>
      <c r="B8" s="106">
        <f t="shared" si="0"/>
        <v>0</v>
      </c>
      <c r="C8" s="106">
        <f t="shared" si="1"/>
        <v>0</v>
      </c>
      <c r="D8" s="104"/>
      <c r="E8" s="105"/>
      <c r="F8" s="104"/>
      <c r="G8" s="105"/>
      <c r="H8" s="104"/>
      <c r="I8" s="105"/>
      <c r="J8" s="104"/>
      <c r="K8" s="105"/>
      <c r="L8" s="104"/>
      <c r="M8" s="105"/>
      <c r="N8" s="104"/>
      <c r="O8" s="105"/>
      <c r="P8" s="104"/>
      <c r="Q8" s="105"/>
      <c r="R8" s="104"/>
      <c r="S8" s="105"/>
      <c r="T8" s="42"/>
      <c r="U8" s="42"/>
    </row>
    <row r="9" spans="1:21" s="33" customFormat="1" ht="13.5" thickBot="1" x14ac:dyDescent="0.25">
      <c r="A9" s="43">
        <v>634</v>
      </c>
      <c r="B9" s="106">
        <f t="shared" si="0"/>
        <v>0</v>
      </c>
      <c r="C9" s="106">
        <f t="shared" si="1"/>
        <v>0</v>
      </c>
      <c r="D9" s="104"/>
      <c r="E9" s="105"/>
      <c r="F9" s="104"/>
      <c r="G9" s="105"/>
      <c r="H9" s="104"/>
      <c r="I9" s="105"/>
      <c r="J9" s="104"/>
      <c r="K9" s="105"/>
      <c r="L9" s="104"/>
      <c r="M9" s="105"/>
      <c r="N9" s="104"/>
      <c r="O9" s="105"/>
      <c r="P9" s="104"/>
      <c r="Q9" s="105"/>
      <c r="R9" s="104"/>
      <c r="S9" s="105"/>
      <c r="T9" s="42"/>
      <c r="U9" s="42"/>
    </row>
    <row r="10" spans="1:21" s="33" customFormat="1" ht="13.5" thickBot="1" x14ac:dyDescent="0.25">
      <c r="A10" s="44">
        <v>636</v>
      </c>
      <c r="B10" s="106">
        <f t="shared" si="0"/>
        <v>545720</v>
      </c>
      <c r="C10" s="106">
        <f t="shared" si="1"/>
        <v>593370</v>
      </c>
      <c r="D10" s="104"/>
      <c r="E10" s="105"/>
      <c r="F10" s="104"/>
      <c r="G10" s="105"/>
      <c r="H10" s="104"/>
      <c r="I10" s="105"/>
      <c r="J10" s="104">
        <v>545720</v>
      </c>
      <c r="K10" s="105">
        <v>593370</v>
      </c>
      <c r="L10" s="104"/>
      <c r="M10" s="105"/>
      <c r="N10" s="104"/>
      <c r="O10" s="105"/>
      <c r="P10" s="104"/>
      <c r="Q10" s="105"/>
      <c r="R10" s="104"/>
      <c r="S10" s="105"/>
      <c r="T10" s="42"/>
      <c r="U10" s="42"/>
    </row>
    <row r="11" spans="1:21" s="33" customFormat="1" ht="13.5" thickBot="1" x14ac:dyDescent="0.25">
      <c r="A11" s="44">
        <v>638</v>
      </c>
      <c r="B11" s="106">
        <f t="shared" si="0"/>
        <v>0</v>
      </c>
      <c r="C11" s="106">
        <f t="shared" si="1"/>
        <v>5551</v>
      </c>
      <c r="D11" s="104"/>
      <c r="E11" s="105"/>
      <c r="F11" s="104"/>
      <c r="G11" s="105"/>
      <c r="H11" s="104"/>
      <c r="I11" s="105"/>
      <c r="J11" s="104"/>
      <c r="K11" s="105"/>
      <c r="L11" s="104">
        <v>0</v>
      </c>
      <c r="M11" s="105">
        <v>5551</v>
      </c>
      <c r="N11" s="104"/>
      <c r="O11" s="105"/>
      <c r="P11" s="104"/>
      <c r="Q11" s="105"/>
      <c r="R11" s="104"/>
      <c r="S11" s="105"/>
      <c r="T11" s="42"/>
      <c r="U11" s="42"/>
    </row>
    <row r="12" spans="1:21" s="33" customFormat="1" ht="13.5" thickBot="1" x14ac:dyDescent="0.25">
      <c r="A12" s="44">
        <v>639</v>
      </c>
      <c r="B12" s="106">
        <f t="shared" si="0"/>
        <v>0</v>
      </c>
      <c r="C12" s="106">
        <f t="shared" si="1"/>
        <v>70312.5</v>
      </c>
      <c r="D12" s="104"/>
      <c r="E12" s="105"/>
      <c r="F12" s="104"/>
      <c r="G12" s="105"/>
      <c r="H12" s="104"/>
      <c r="I12" s="105"/>
      <c r="J12" s="104"/>
      <c r="K12" s="105"/>
      <c r="L12" s="104"/>
      <c r="M12" s="105">
        <v>70312.5</v>
      </c>
      <c r="N12" s="104"/>
      <c r="O12" s="105"/>
      <c r="P12" s="104"/>
      <c r="Q12" s="105"/>
      <c r="R12" s="104"/>
      <c r="S12" s="105"/>
      <c r="T12" s="42"/>
      <c r="U12" s="42"/>
    </row>
    <row r="13" spans="1:21" s="33" customFormat="1" ht="13.5" thickBot="1" x14ac:dyDescent="0.25">
      <c r="A13" s="44">
        <v>641</v>
      </c>
      <c r="B13" s="106">
        <f t="shared" si="0"/>
        <v>0</v>
      </c>
      <c r="C13" s="106">
        <f t="shared" si="1"/>
        <v>0</v>
      </c>
      <c r="D13" s="104"/>
      <c r="E13" s="105"/>
      <c r="F13" s="104"/>
      <c r="G13" s="105"/>
      <c r="H13" s="104"/>
      <c r="I13" s="105"/>
      <c r="J13" s="104"/>
      <c r="K13" s="105"/>
      <c r="L13" s="104"/>
      <c r="M13" s="105"/>
      <c r="N13" s="104"/>
      <c r="O13" s="105"/>
      <c r="P13" s="104"/>
      <c r="Q13" s="105"/>
      <c r="R13" s="104"/>
      <c r="S13" s="105"/>
      <c r="T13" s="42"/>
      <c r="U13" s="42"/>
    </row>
    <row r="14" spans="1:21" s="33" customFormat="1" ht="13.5" thickBot="1" x14ac:dyDescent="0.25">
      <c r="A14" s="43">
        <v>642</v>
      </c>
      <c r="B14" s="106">
        <f t="shared" si="0"/>
        <v>0</v>
      </c>
      <c r="C14" s="106">
        <f t="shared" si="1"/>
        <v>0</v>
      </c>
      <c r="D14" s="104"/>
      <c r="E14" s="105"/>
      <c r="F14" s="104"/>
      <c r="G14" s="105"/>
      <c r="H14" s="104"/>
      <c r="I14" s="105"/>
      <c r="J14" s="104"/>
      <c r="K14" s="105"/>
      <c r="L14" s="104"/>
      <c r="M14" s="105"/>
      <c r="N14" s="104"/>
      <c r="O14" s="105"/>
      <c r="P14" s="104"/>
      <c r="Q14" s="105"/>
      <c r="R14" s="104"/>
      <c r="S14" s="105"/>
      <c r="T14" s="42"/>
      <c r="U14" s="42"/>
    </row>
    <row r="15" spans="1:21" s="33" customFormat="1" ht="12.75" customHeight="1" thickBot="1" x14ac:dyDescent="0.25">
      <c r="A15" s="45">
        <v>651</v>
      </c>
      <c r="B15" s="106">
        <f t="shared" si="0"/>
        <v>0</v>
      </c>
      <c r="C15" s="106">
        <f t="shared" si="1"/>
        <v>0</v>
      </c>
      <c r="D15" s="104"/>
      <c r="E15" s="105"/>
      <c r="F15" s="104"/>
      <c r="G15" s="105"/>
      <c r="H15" s="104"/>
      <c r="I15" s="105"/>
      <c r="J15" s="104"/>
      <c r="K15" s="105"/>
      <c r="L15" s="104"/>
      <c r="M15" s="105"/>
      <c r="N15" s="104"/>
      <c r="O15" s="105"/>
      <c r="P15" s="104"/>
      <c r="Q15" s="105"/>
      <c r="R15" s="104"/>
      <c r="S15" s="105"/>
      <c r="T15" s="42"/>
      <c r="U15" s="42"/>
    </row>
    <row r="16" spans="1:21" s="33" customFormat="1" ht="13.5" thickBot="1" x14ac:dyDescent="0.25">
      <c r="A16" s="46">
        <v>652</v>
      </c>
      <c r="B16" s="106">
        <f t="shared" si="0"/>
        <v>17254</v>
      </c>
      <c r="C16" s="106">
        <f t="shared" si="1"/>
        <v>1491.19</v>
      </c>
      <c r="D16" s="104"/>
      <c r="E16" s="105"/>
      <c r="F16" s="104"/>
      <c r="G16" s="105"/>
      <c r="H16" s="104">
        <v>17254</v>
      </c>
      <c r="I16" s="105">
        <v>1491.19</v>
      </c>
      <c r="J16" s="104"/>
      <c r="K16" s="105"/>
      <c r="L16" s="104"/>
      <c r="M16" s="105"/>
      <c r="N16" s="104"/>
      <c r="O16" s="105"/>
      <c r="P16" s="104"/>
      <c r="Q16" s="105"/>
      <c r="R16" s="104"/>
      <c r="S16" s="105"/>
      <c r="T16" s="42"/>
      <c r="U16" s="42"/>
    </row>
    <row r="17" spans="1:21" s="33" customFormat="1" ht="13.5" thickBot="1" x14ac:dyDescent="0.25">
      <c r="A17" s="46">
        <v>653</v>
      </c>
      <c r="B17" s="106">
        <f t="shared" si="0"/>
        <v>0</v>
      </c>
      <c r="C17" s="106">
        <f t="shared" si="1"/>
        <v>0</v>
      </c>
      <c r="D17" s="104"/>
      <c r="E17" s="105"/>
      <c r="F17" s="104"/>
      <c r="G17" s="105"/>
      <c r="H17" s="104"/>
      <c r="I17" s="105"/>
      <c r="J17" s="104"/>
      <c r="K17" s="105"/>
      <c r="L17" s="104"/>
      <c r="M17" s="105"/>
      <c r="N17" s="104"/>
      <c r="O17" s="105"/>
      <c r="P17" s="104"/>
      <c r="Q17" s="105"/>
      <c r="R17" s="104"/>
      <c r="S17" s="105"/>
      <c r="T17" s="42"/>
      <c r="U17" s="42"/>
    </row>
    <row r="18" spans="1:21" s="33" customFormat="1" ht="13.5" thickBot="1" x14ac:dyDescent="0.25">
      <c r="A18" s="46">
        <v>661</v>
      </c>
      <c r="B18" s="106">
        <f t="shared" si="0"/>
        <v>730</v>
      </c>
      <c r="C18" s="106">
        <f t="shared" si="1"/>
        <v>783.84</v>
      </c>
      <c r="D18" s="104"/>
      <c r="E18" s="105"/>
      <c r="F18" s="104">
        <v>730</v>
      </c>
      <c r="G18" s="105">
        <v>783.84</v>
      </c>
      <c r="H18" s="104"/>
      <c r="I18" s="105"/>
      <c r="J18" s="104"/>
      <c r="K18" s="105"/>
      <c r="L18" s="104"/>
      <c r="M18" s="105"/>
      <c r="N18" s="104"/>
      <c r="O18" s="105"/>
      <c r="P18" s="104"/>
      <c r="Q18" s="105"/>
      <c r="R18" s="104"/>
      <c r="S18" s="105"/>
      <c r="T18" s="42"/>
      <c r="U18" s="42"/>
    </row>
    <row r="19" spans="1:21" s="33" customFormat="1" ht="13.5" thickBot="1" x14ac:dyDescent="0.25">
      <c r="A19" s="46">
        <v>663</v>
      </c>
      <c r="B19" s="106">
        <f t="shared" si="0"/>
        <v>929</v>
      </c>
      <c r="C19" s="106">
        <f t="shared" si="1"/>
        <v>25152.38</v>
      </c>
      <c r="D19" s="104"/>
      <c r="E19" s="105"/>
      <c r="F19" s="104"/>
      <c r="G19" s="105"/>
      <c r="H19" s="104"/>
      <c r="I19" s="105"/>
      <c r="J19" s="104"/>
      <c r="K19" s="105"/>
      <c r="L19" s="104"/>
      <c r="M19" s="105"/>
      <c r="N19" s="104">
        <v>929</v>
      </c>
      <c r="O19" s="105">
        <v>750</v>
      </c>
      <c r="P19" s="104">
        <v>0</v>
      </c>
      <c r="Q19" s="105">
        <v>24402.38</v>
      </c>
      <c r="R19" s="104"/>
      <c r="S19" s="105"/>
      <c r="T19" s="42"/>
      <c r="U19" s="42"/>
    </row>
    <row r="20" spans="1:21" s="33" customFormat="1" ht="13.5" thickBot="1" x14ac:dyDescent="0.25">
      <c r="A20" s="46">
        <v>671</v>
      </c>
      <c r="B20" s="106">
        <f t="shared" si="0"/>
        <v>63020</v>
      </c>
      <c r="C20" s="106">
        <f t="shared" si="1"/>
        <v>68100</v>
      </c>
      <c r="D20" s="104">
        <v>63020</v>
      </c>
      <c r="E20" s="105">
        <v>68100</v>
      </c>
      <c r="F20" s="104"/>
      <c r="G20" s="105"/>
      <c r="H20" s="104"/>
      <c r="I20" s="105"/>
      <c r="J20" s="104"/>
      <c r="K20" s="105"/>
      <c r="L20" s="104"/>
      <c r="M20" s="105"/>
      <c r="N20" s="104"/>
      <c r="O20" s="105"/>
      <c r="P20" s="104"/>
      <c r="Q20" s="105"/>
      <c r="R20" s="104"/>
      <c r="S20" s="105"/>
      <c r="T20" s="42"/>
      <c r="U20" s="42"/>
    </row>
    <row r="21" spans="1:21" s="33" customFormat="1" ht="13.5" thickBot="1" x14ac:dyDescent="0.25">
      <c r="A21" s="46">
        <v>673</v>
      </c>
      <c r="B21" s="106">
        <f t="shared" si="0"/>
        <v>0</v>
      </c>
      <c r="C21" s="106">
        <f t="shared" si="1"/>
        <v>0</v>
      </c>
      <c r="D21" s="104"/>
      <c r="E21" s="105"/>
      <c r="F21" s="104"/>
      <c r="G21" s="105"/>
      <c r="H21" s="104"/>
      <c r="I21" s="105"/>
      <c r="J21" s="104"/>
      <c r="K21" s="105"/>
      <c r="L21" s="104"/>
      <c r="M21" s="105"/>
      <c r="N21" s="104"/>
      <c r="O21" s="105"/>
      <c r="P21" s="104"/>
      <c r="Q21" s="105"/>
      <c r="R21" s="104"/>
      <c r="S21" s="105"/>
      <c r="T21" s="42"/>
      <c r="U21" s="42"/>
    </row>
    <row r="22" spans="1:21" s="33" customFormat="1" ht="13.5" thickBot="1" x14ac:dyDescent="0.25">
      <c r="A22" s="46">
        <v>683</v>
      </c>
      <c r="B22" s="106">
        <f t="shared" si="0"/>
        <v>0</v>
      </c>
      <c r="C22" s="106">
        <f t="shared" si="1"/>
        <v>0</v>
      </c>
      <c r="D22" s="104"/>
      <c r="E22" s="105"/>
      <c r="F22" s="104"/>
      <c r="G22" s="105"/>
      <c r="H22" s="104"/>
      <c r="I22" s="105"/>
      <c r="J22" s="104"/>
      <c r="K22" s="105"/>
      <c r="L22" s="104"/>
      <c r="M22" s="105"/>
      <c r="N22" s="104"/>
      <c r="O22" s="105"/>
      <c r="P22" s="104"/>
      <c r="Q22" s="105"/>
      <c r="R22" s="104"/>
      <c r="S22" s="105"/>
      <c r="T22" s="42"/>
      <c r="U22" s="42"/>
    </row>
    <row r="23" spans="1:21" s="33" customFormat="1" ht="13.5" thickBot="1" x14ac:dyDescent="0.25">
      <c r="A23" s="46">
        <v>721</v>
      </c>
      <c r="B23" s="106">
        <f t="shared" si="0"/>
        <v>0</v>
      </c>
      <c r="C23" s="106">
        <f t="shared" si="1"/>
        <v>0</v>
      </c>
      <c r="D23" s="104"/>
      <c r="E23" s="105"/>
      <c r="F23" s="104"/>
      <c r="G23" s="105"/>
      <c r="H23" s="104"/>
      <c r="I23" s="105"/>
      <c r="J23" s="104"/>
      <c r="K23" s="105"/>
      <c r="L23" s="104"/>
      <c r="M23" s="105"/>
      <c r="N23" s="104"/>
      <c r="O23" s="105"/>
      <c r="P23" s="104"/>
      <c r="Q23" s="105"/>
      <c r="R23" s="104"/>
      <c r="S23" s="105"/>
      <c r="T23" s="42"/>
      <c r="U23" s="42"/>
    </row>
    <row r="24" spans="1:21" s="33" customFormat="1" ht="13.5" thickBot="1" x14ac:dyDescent="0.25">
      <c r="A24" s="46">
        <v>722</v>
      </c>
      <c r="B24" s="106">
        <f t="shared" si="0"/>
        <v>0</v>
      </c>
      <c r="C24" s="106">
        <f t="shared" si="1"/>
        <v>0</v>
      </c>
      <c r="D24" s="104"/>
      <c r="E24" s="105"/>
      <c r="F24" s="104"/>
      <c r="G24" s="105"/>
      <c r="H24" s="104"/>
      <c r="I24" s="105"/>
      <c r="J24" s="104"/>
      <c r="K24" s="105"/>
      <c r="L24" s="104"/>
      <c r="M24" s="105"/>
      <c r="N24" s="104"/>
      <c r="O24" s="105"/>
      <c r="P24" s="104"/>
      <c r="Q24" s="105"/>
      <c r="R24" s="104"/>
      <c r="S24" s="105"/>
      <c r="T24" s="42"/>
      <c r="U24" s="42"/>
    </row>
    <row r="25" spans="1:21" s="33" customFormat="1" ht="13.5" thickBot="1" x14ac:dyDescent="0.25">
      <c r="A25" s="47"/>
      <c r="B25" s="106">
        <f t="shared" si="0"/>
        <v>0</v>
      </c>
      <c r="C25" s="106">
        <f t="shared" si="1"/>
        <v>0</v>
      </c>
      <c r="D25" s="104"/>
      <c r="E25" s="105"/>
      <c r="F25" s="104"/>
      <c r="G25" s="105"/>
      <c r="H25" s="104"/>
      <c r="I25" s="105"/>
      <c r="J25" s="104"/>
      <c r="K25" s="105"/>
      <c r="L25" s="104"/>
      <c r="M25" s="105"/>
      <c r="N25" s="104"/>
      <c r="O25" s="105"/>
      <c r="P25" s="104"/>
      <c r="Q25" s="105"/>
      <c r="R25" s="104"/>
      <c r="S25" s="105"/>
      <c r="T25" s="42"/>
      <c r="U25" s="42"/>
    </row>
    <row r="26" spans="1:21" s="33" customFormat="1" ht="13.5" thickBot="1" x14ac:dyDescent="0.25">
      <c r="A26" s="47"/>
      <c r="B26" s="106">
        <f t="shared" si="0"/>
        <v>0</v>
      </c>
      <c r="C26" s="106">
        <f t="shared" si="1"/>
        <v>0</v>
      </c>
      <c r="D26" s="104"/>
      <c r="E26" s="105"/>
      <c r="F26" s="104"/>
      <c r="G26" s="105"/>
      <c r="H26" s="104"/>
      <c r="I26" s="105"/>
      <c r="J26" s="104"/>
      <c r="K26" s="105"/>
      <c r="L26" s="104"/>
      <c r="M26" s="105"/>
      <c r="N26" s="104"/>
      <c r="O26" s="105"/>
      <c r="P26" s="104"/>
      <c r="Q26" s="105"/>
      <c r="R26" s="104"/>
      <c r="S26" s="105"/>
      <c r="T26" s="42"/>
      <c r="U26" s="42"/>
    </row>
    <row r="27" spans="1:21" s="33" customFormat="1" ht="13.5" thickBot="1" x14ac:dyDescent="0.25">
      <c r="A27" s="48"/>
      <c r="B27" s="106">
        <f t="shared" si="0"/>
        <v>0</v>
      </c>
      <c r="C27" s="106">
        <f t="shared" si="1"/>
        <v>0</v>
      </c>
      <c r="D27" s="104"/>
      <c r="E27" s="105"/>
      <c r="F27" s="104"/>
      <c r="G27" s="105"/>
      <c r="H27" s="104"/>
      <c r="I27" s="105"/>
      <c r="J27" s="104"/>
      <c r="K27" s="105"/>
      <c r="L27" s="104"/>
      <c r="M27" s="105"/>
      <c r="N27" s="104"/>
      <c r="O27" s="105"/>
      <c r="P27" s="104"/>
      <c r="Q27" s="105"/>
      <c r="R27" s="104"/>
      <c r="S27" s="105"/>
      <c r="T27" s="42"/>
      <c r="U27" s="42"/>
    </row>
    <row r="28" spans="1:21" s="33" customFormat="1" ht="57.75" customHeight="1" thickBot="1" x14ac:dyDescent="0.25">
      <c r="A28" s="49" t="s">
        <v>49</v>
      </c>
      <c r="B28" s="107">
        <f>SUM(B6:B27)</f>
        <v>627653</v>
      </c>
      <c r="C28" s="107">
        <f t="shared" ref="C28:S28" si="2">SUM(C6:C27)</f>
        <v>764760.90999999992</v>
      </c>
      <c r="D28" s="108">
        <f t="shared" si="2"/>
        <v>63020</v>
      </c>
      <c r="E28" s="109">
        <f t="shared" si="2"/>
        <v>68100</v>
      </c>
      <c r="F28" s="108">
        <f t="shared" si="2"/>
        <v>730</v>
      </c>
      <c r="G28" s="109">
        <f t="shared" si="2"/>
        <v>783.84</v>
      </c>
      <c r="H28" s="108">
        <f t="shared" si="2"/>
        <v>17254</v>
      </c>
      <c r="I28" s="109">
        <f t="shared" si="2"/>
        <v>1491.19</v>
      </c>
      <c r="J28" s="108">
        <f>J8+J9+J10</f>
        <v>545720</v>
      </c>
      <c r="K28" s="109">
        <f>K8+K9+K10</f>
        <v>593370</v>
      </c>
      <c r="L28" s="108">
        <f t="shared" si="2"/>
        <v>0</v>
      </c>
      <c r="M28" s="109">
        <f t="shared" si="2"/>
        <v>75863.5</v>
      </c>
      <c r="N28" s="108">
        <f t="shared" si="2"/>
        <v>929</v>
      </c>
      <c r="O28" s="109">
        <f t="shared" si="2"/>
        <v>750</v>
      </c>
      <c r="P28" s="108">
        <f t="shared" si="2"/>
        <v>0</v>
      </c>
      <c r="Q28" s="109">
        <f t="shared" si="2"/>
        <v>24402.38</v>
      </c>
      <c r="R28" s="108">
        <f t="shared" si="2"/>
        <v>0</v>
      </c>
      <c r="S28" s="109">
        <f t="shared" si="2"/>
        <v>0</v>
      </c>
      <c r="T28" s="42"/>
      <c r="U28" s="42"/>
    </row>
    <row r="29" spans="1:21" x14ac:dyDescent="0.2">
      <c r="A29" s="50"/>
      <c r="B29" s="50"/>
      <c r="C29" s="50"/>
      <c r="D29" s="51"/>
      <c r="E29" s="51"/>
      <c r="F29" s="51"/>
      <c r="G29" s="51"/>
      <c r="H29" s="52"/>
      <c r="I29" s="52"/>
      <c r="J29" s="53"/>
      <c r="K29" s="53"/>
      <c r="L29" s="53"/>
      <c r="M29" s="53"/>
      <c r="N29" s="54"/>
      <c r="O29" s="54"/>
      <c r="P29" s="54"/>
      <c r="Q29" s="54"/>
      <c r="R29" s="54"/>
      <c r="S29" s="55"/>
    </row>
    <row r="30" spans="1:21" ht="27.75" customHeight="1" x14ac:dyDescent="0.25">
      <c r="A30" s="56">
        <v>922</v>
      </c>
      <c r="B30" s="57"/>
      <c r="C30" s="58"/>
      <c r="D30" s="57"/>
      <c r="E30" s="58"/>
      <c r="F30" s="57"/>
      <c r="G30" s="58"/>
      <c r="H30" s="57"/>
      <c r="I30" s="58"/>
      <c r="J30" s="57"/>
      <c r="K30" s="57"/>
      <c r="L30" s="57"/>
      <c r="M30" s="58"/>
      <c r="N30" s="57"/>
      <c r="O30" s="58"/>
      <c r="P30" s="57"/>
      <c r="Q30" s="58"/>
      <c r="R30" s="57"/>
      <c r="S30" s="58"/>
    </row>
    <row r="31" spans="1:21" ht="13.5" customHeight="1" x14ac:dyDescent="0.2">
      <c r="F31" s="60"/>
      <c r="G31" s="60"/>
      <c r="H31" s="61"/>
      <c r="I31" s="61"/>
      <c r="J31" s="62"/>
      <c r="K31" s="62"/>
      <c r="L31" s="62"/>
      <c r="M31" s="62"/>
    </row>
    <row r="32" spans="1:21" ht="13.5" customHeight="1" x14ac:dyDescent="0.2">
      <c r="H32" s="63"/>
      <c r="I32" s="63"/>
      <c r="J32" s="64"/>
      <c r="K32" s="64"/>
      <c r="L32" s="64"/>
      <c r="M32" s="64"/>
    </row>
    <row r="33" spans="4:16" ht="13.5" customHeight="1" x14ac:dyDescent="0.2">
      <c r="H33" s="65"/>
      <c r="I33" s="65"/>
      <c r="J33" s="66"/>
      <c r="K33" s="66"/>
      <c r="L33" s="66"/>
      <c r="M33" s="66"/>
    </row>
    <row r="34" spans="4:16" ht="13.5" customHeight="1" x14ac:dyDescent="0.2">
      <c r="H34" s="67"/>
      <c r="I34" s="67"/>
      <c r="J34" s="68"/>
      <c r="K34" s="68"/>
      <c r="L34" s="68"/>
      <c r="M34" s="68"/>
    </row>
    <row r="35" spans="4:16" ht="28.5" customHeight="1" x14ac:dyDescent="0.2">
      <c r="F35" s="60"/>
      <c r="G35" s="60"/>
      <c r="H35" s="67"/>
      <c r="I35" s="67"/>
      <c r="J35" s="69"/>
      <c r="K35" s="69"/>
      <c r="L35" s="69"/>
      <c r="M35" s="69"/>
    </row>
    <row r="36" spans="4:16" ht="13.5" customHeight="1" x14ac:dyDescent="0.2">
      <c r="F36" s="60"/>
      <c r="G36" s="60"/>
      <c r="H36" s="67"/>
      <c r="I36" s="67"/>
      <c r="J36" s="62"/>
      <c r="K36" s="62"/>
      <c r="L36" s="62"/>
      <c r="M36" s="62"/>
    </row>
    <row r="37" spans="4:16" ht="13.5" customHeight="1" x14ac:dyDescent="0.2">
      <c r="H37" s="67"/>
      <c r="I37" s="67"/>
      <c r="J37" s="68"/>
      <c r="K37" s="68"/>
      <c r="L37" s="68"/>
      <c r="M37" s="68"/>
    </row>
    <row r="38" spans="4:16" ht="13.5" customHeight="1" x14ac:dyDescent="0.2">
      <c r="H38" s="67"/>
      <c r="I38" s="67"/>
      <c r="J38" s="66"/>
      <c r="K38" s="66"/>
      <c r="L38" s="66"/>
      <c r="M38" s="66"/>
    </row>
    <row r="39" spans="4:16" ht="13.5" customHeight="1" x14ac:dyDescent="0.2">
      <c r="H39" s="67"/>
      <c r="I39" s="67"/>
      <c r="J39" s="68"/>
      <c r="K39" s="68"/>
      <c r="L39" s="68"/>
      <c r="M39" s="68"/>
      <c r="P39" s="97"/>
    </row>
    <row r="40" spans="4:16" ht="22.5" customHeight="1" x14ac:dyDescent="0.2">
      <c r="H40" s="67"/>
      <c r="I40" s="67"/>
      <c r="J40" s="70"/>
      <c r="K40" s="70"/>
      <c r="L40" s="70"/>
      <c r="M40" s="70"/>
    </row>
    <row r="41" spans="4:16" ht="13.5" customHeight="1" x14ac:dyDescent="0.2">
      <c r="H41" s="63"/>
      <c r="I41" s="63"/>
      <c r="J41" s="64"/>
      <c r="K41" s="64"/>
      <c r="L41" s="64"/>
      <c r="M41" s="64"/>
    </row>
    <row r="42" spans="4:16" ht="13.5" customHeight="1" x14ac:dyDescent="0.2">
      <c r="D42" s="60"/>
      <c r="E42" s="60"/>
      <c r="H42" s="63"/>
      <c r="I42" s="63"/>
      <c r="J42" s="71"/>
      <c r="K42" s="71"/>
      <c r="L42" s="71"/>
      <c r="M42" s="71"/>
    </row>
    <row r="43" spans="4:16" ht="13.5" customHeight="1" x14ac:dyDescent="0.2">
      <c r="F43" s="60"/>
      <c r="G43" s="60"/>
      <c r="H43" s="63"/>
      <c r="I43" s="63"/>
      <c r="J43" s="72"/>
      <c r="K43" s="72"/>
      <c r="L43" s="72"/>
      <c r="M43" s="72"/>
    </row>
    <row r="44" spans="4:16" ht="13.5" customHeight="1" x14ac:dyDescent="0.2">
      <c r="F44" s="60"/>
      <c r="G44" s="60"/>
      <c r="H44" s="65"/>
      <c r="I44" s="65"/>
      <c r="J44" s="62"/>
      <c r="K44" s="62"/>
      <c r="L44" s="62"/>
      <c r="M44" s="62"/>
    </row>
    <row r="45" spans="4:16" ht="13.5" customHeight="1" x14ac:dyDescent="0.2">
      <c r="H45" s="67"/>
      <c r="I45" s="67"/>
      <c r="J45" s="68"/>
      <c r="K45" s="68"/>
      <c r="L45" s="68"/>
      <c r="M45" s="68"/>
    </row>
    <row r="46" spans="4:16" ht="13.5" customHeight="1" x14ac:dyDescent="0.2">
      <c r="D46" s="60"/>
      <c r="E46" s="60"/>
      <c r="H46" s="67"/>
      <c r="I46" s="67"/>
      <c r="J46" s="73"/>
      <c r="K46" s="73"/>
      <c r="L46" s="73"/>
      <c r="M46" s="73"/>
    </row>
    <row r="47" spans="4:16" ht="13.5" customHeight="1" x14ac:dyDescent="0.2">
      <c r="F47" s="60"/>
      <c r="G47" s="60"/>
      <c r="H47" s="67"/>
      <c r="I47" s="67"/>
      <c r="J47" s="71"/>
      <c r="K47" s="71"/>
      <c r="L47" s="71"/>
      <c r="M47" s="71"/>
    </row>
    <row r="48" spans="4:16" ht="13.5" customHeight="1" x14ac:dyDescent="0.2">
      <c r="F48" s="60"/>
      <c r="G48" s="60"/>
      <c r="H48" s="65"/>
      <c r="I48" s="65"/>
      <c r="J48" s="62"/>
      <c r="K48" s="62"/>
      <c r="L48" s="62"/>
      <c r="M48" s="62"/>
    </row>
    <row r="49" spans="1:13" ht="13.5" customHeight="1" x14ac:dyDescent="0.2">
      <c r="H49" s="63"/>
      <c r="I49" s="63"/>
      <c r="J49" s="68"/>
      <c r="K49" s="68"/>
      <c r="L49" s="68"/>
      <c r="M49" s="68"/>
    </row>
    <row r="50" spans="1:13" ht="13.5" customHeight="1" x14ac:dyDescent="0.2">
      <c r="F50" s="60"/>
      <c r="G50" s="60"/>
      <c r="H50" s="63"/>
      <c r="I50" s="63"/>
      <c r="J50" s="71"/>
      <c r="K50" s="71"/>
      <c r="L50" s="71"/>
      <c r="M50" s="71"/>
    </row>
    <row r="51" spans="1:13" ht="22.5" customHeight="1" x14ac:dyDescent="0.2">
      <c r="H51" s="65"/>
      <c r="I51" s="65"/>
      <c r="J51" s="70"/>
      <c r="K51" s="70"/>
      <c r="L51" s="70"/>
      <c r="M51" s="70"/>
    </row>
    <row r="52" spans="1:13" ht="13.5" customHeight="1" x14ac:dyDescent="0.2">
      <c r="H52" s="67"/>
      <c r="I52" s="67"/>
      <c r="J52" s="68"/>
      <c r="K52" s="68"/>
      <c r="L52" s="68"/>
      <c r="M52" s="68"/>
    </row>
    <row r="53" spans="1:13" ht="13.5" customHeight="1" x14ac:dyDescent="0.2">
      <c r="H53" s="65"/>
      <c r="I53" s="65"/>
      <c r="J53" s="62"/>
      <c r="K53" s="62"/>
      <c r="L53" s="62"/>
      <c r="M53" s="62"/>
    </row>
    <row r="54" spans="1:13" ht="13.5" customHeight="1" x14ac:dyDescent="0.2">
      <c r="H54" s="67"/>
      <c r="I54" s="67"/>
      <c r="J54" s="68"/>
      <c r="K54" s="68"/>
      <c r="L54" s="68"/>
      <c r="M54" s="68"/>
    </row>
    <row r="55" spans="1:13" ht="13.5" customHeight="1" x14ac:dyDescent="0.2">
      <c r="H55" s="67"/>
      <c r="I55" s="67"/>
      <c r="J55" s="68"/>
      <c r="K55" s="68"/>
      <c r="L55" s="68"/>
      <c r="M55" s="68"/>
    </row>
    <row r="56" spans="1:13" ht="13.5" customHeight="1" x14ac:dyDescent="0.2">
      <c r="A56" s="60"/>
      <c r="B56" s="60"/>
      <c r="C56" s="60"/>
      <c r="H56" s="74"/>
      <c r="I56" s="74"/>
      <c r="J56" s="71"/>
      <c r="K56" s="71"/>
      <c r="L56" s="71"/>
      <c r="M56" s="71"/>
    </row>
    <row r="57" spans="1:13" ht="13.5" customHeight="1" x14ac:dyDescent="0.2">
      <c r="D57" s="60"/>
      <c r="E57" s="60"/>
      <c r="F57" s="60"/>
      <c r="G57" s="60"/>
      <c r="H57" s="75"/>
      <c r="I57" s="75"/>
      <c r="J57" s="71"/>
      <c r="K57" s="71"/>
      <c r="L57" s="71"/>
      <c r="M57" s="71"/>
    </row>
    <row r="58" spans="1:13" ht="13.5" customHeight="1" x14ac:dyDescent="0.2">
      <c r="D58" s="60"/>
      <c r="E58" s="60"/>
      <c r="F58" s="60"/>
      <c r="G58" s="60"/>
      <c r="H58" s="75"/>
      <c r="I58" s="75"/>
      <c r="J58" s="73"/>
      <c r="K58" s="73"/>
      <c r="L58" s="73"/>
      <c r="M58" s="73"/>
    </row>
    <row r="59" spans="1:13" ht="13.5" customHeight="1" x14ac:dyDescent="0.2">
      <c r="D59" s="60"/>
      <c r="E59" s="60"/>
      <c r="F59" s="60"/>
      <c r="G59" s="60"/>
      <c r="H59" s="65"/>
      <c r="I59" s="65"/>
      <c r="J59" s="66"/>
      <c r="K59" s="66"/>
      <c r="L59" s="66"/>
      <c r="M59" s="66"/>
    </row>
    <row r="60" spans="1:13" x14ac:dyDescent="0.2">
      <c r="H60" s="67"/>
      <c r="I60" s="67"/>
      <c r="J60" s="68"/>
      <c r="K60" s="68"/>
      <c r="L60" s="68"/>
      <c r="M60" s="68"/>
    </row>
    <row r="61" spans="1:13" x14ac:dyDescent="0.2">
      <c r="D61" s="60"/>
      <c r="E61" s="60"/>
      <c r="H61" s="67"/>
      <c r="I61" s="67"/>
      <c r="J61" s="71"/>
      <c r="K61" s="71"/>
      <c r="L61" s="71"/>
      <c r="M61" s="71"/>
    </row>
    <row r="62" spans="1:13" x14ac:dyDescent="0.2">
      <c r="F62" s="60"/>
      <c r="G62" s="60"/>
      <c r="H62" s="67"/>
      <c r="I62" s="67"/>
      <c r="J62" s="73"/>
      <c r="K62" s="73"/>
      <c r="L62" s="73"/>
      <c r="M62" s="73"/>
    </row>
    <row r="63" spans="1:13" x14ac:dyDescent="0.2">
      <c r="F63" s="60"/>
      <c r="G63" s="60"/>
      <c r="H63" s="65"/>
      <c r="I63" s="65"/>
      <c r="J63" s="62"/>
      <c r="K63" s="62"/>
      <c r="L63" s="62"/>
      <c r="M63" s="62"/>
    </row>
    <row r="64" spans="1:13" x14ac:dyDescent="0.2">
      <c r="H64" s="67"/>
      <c r="I64" s="67"/>
      <c r="J64" s="68"/>
      <c r="K64" s="68"/>
      <c r="L64" s="68"/>
      <c r="M64" s="68"/>
    </row>
    <row r="65" spans="1:13" x14ac:dyDescent="0.2">
      <c r="H65" s="67"/>
      <c r="I65" s="67"/>
      <c r="J65" s="68"/>
      <c r="K65" s="68"/>
      <c r="L65" s="68"/>
      <c r="M65" s="68"/>
    </row>
    <row r="66" spans="1:13" x14ac:dyDescent="0.2">
      <c r="H66" s="76"/>
      <c r="I66" s="76"/>
      <c r="J66" s="77"/>
      <c r="K66" s="77"/>
      <c r="L66" s="77"/>
      <c r="M66" s="77"/>
    </row>
    <row r="67" spans="1:13" x14ac:dyDescent="0.2">
      <c r="H67" s="67"/>
      <c r="I67" s="67"/>
      <c r="J67" s="68"/>
      <c r="K67" s="68"/>
      <c r="L67" s="68"/>
      <c r="M67" s="68"/>
    </row>
    <row r="68" spans="1:13" x14ac:dyDescent="0.2">
      <c r="H68" s="67"/>
      <c r="I68" s="67"/>
      <c r="J68" s="68"/>
      <c r="K68" s="68"/>
      <c r="L68" s="68"/>
      <c r="M68" s="68"/>
    </row>
    <row r="69" spans="1:13" x14ac:dyDescent="0.2">
      <c r="H69" s="67"/>
      <c r="I69" s="67"/>
      <c r="J69" s="68"/>
      <c r="K69" s="68"/>
      <c r="L69" s="68"/>
      <c r="M69" s="68"/>
    </row>
    <row r="70" spans="1:13" x14ac:dyDescent="0.2">
      <c r="H70" s="65"/>
      <c r="I70" s="65"/>
      <c r="J70" s="62"/>
      <c r="K70" s="62"/>
      <c r="L70" s="62"/>
      <c r="M70" s="62"/>
    </row>
    <row r="71" spans="1:13" x14ac:dyDescent="0.2">
      <c r="H71" s="67"/>
      <c r="I71" s="67"/>
      <c r="J71" s="68"/>
      <c r="K71" s="68"/>
      <c r="L71" s="68"/>
      <c r="M71" s="68"/>
    </row>
    <row r="72" spans="1:13" x14ac:dyDescent="0.2">
      <c r="H72" s="65"/>
      <c r="I72" s="65"/>
      <c r="J72" s="62"/>
      <c r="K72" s="62"/>
      <c r="L72" s="62"/>
      <c r="M72" s="62"/>
    </row>
    <row r="73" spans="1:13" x14ac:dyDescent="0.2">
      <c r="H73" s="67"/>
      <c r="I73" s="67"/>
      <c r="J73" s="68"/>
      <c r="K73" s="68"/>
      <c r="L73" s="68"/>
      <c r="M73" s="68"/>
    </row>
    <row r="74" spans="1:13" x14ac:dyDescent="0.2">
      <c r="H74" s="67"/>
      <c r="I74" s="67"/>
      <c r="J74" s="68"/>
      <c r="K74" s="68"/>
      <c r="L74" s="68"/>
      <c r="M74" s="68"/>
    </row>
    <row r="75" spans="1:13" x14ac:dyDescent="0.2">
      <c r="H75" s="67"/>
      <c r="I75" s="67"/>
      <c r="J75" s="68"/>
      <c r="K75" s="68"/>
      <c r="L75" s="68"/>
      <c r="M75" s="68"/>
    </row>
    <row r="76" spans="1:13" x14ac:dyDescent="0.2">
      <c r="H76" s="67"/>
      <c r="I76" s="67"/>
      <c r="J76" s="68"/>
      <c r="K76" s="68"/>
      <c r="L76" s="68"/>
      <c r="M76" s="68"/>
    </row>
    <row r="77" spans="1:13" ht="28.5" customHeight="1" x14ac:dyDescent="0.2">
      <c r="A77" s="78"/>
      <c r="B77" s="78"/>
      <c r="C77" s="78"/>
      <c r="D77" s="78"/>
      <c r="E77" s="78"/>
      <c r="F77" s="78"/>
      <c r="G77" s="78"/>
      <c r="H77" s="79"/>
      <c r="I77" s="79"/>
      <c r="J77" s="80"/>
      <c r="K77" s="81"/>
      <c r="L77" s="81"/>
      <c r="M77" s="81"/>
    </row>
    <row r="78" spans="1:13" x14ac:dyDescent="0.2">
      <c r="F78" s="60"/>
      <c r="G78" s="60"/>
      <c r="H78" s="67"/>
      <c r="I78" s="67"/>
      <c r="J78" s="73"/>
      <c r="K78" s="73"/>
      <c r="L78" s="73"/>
      <c r="M78" s="73"/>
    </row>
    <row r="79" spans="1:13" x14ac:dyDescent="0.2">
      <c r="H79" s="82"/>
      <c r="I79" s="82"/>
      <c r="J79" s="83"/>
      <c r="K79" s="83"/>
      <c r="L79" s="83"/>
      <c r="M79" s="83"/>
    </row>
    <row r="80" spans="1:13" x14ac:dyDescent="0.2">
      <c r="H80" s="67"/>
      <c r="I80" s="67"/>
      <c r="J80" s="68"/>
      <c r="K80" s="68"/>
      <c r="L80" s="68"/>
      <c r="M80" s="68"/>
    </row>
    <row r="81" spans="6:13" x14ac:dyDescent="0.2">
      <c r="H81" s="76"/>
      <c r="I81" s="76"/>
      <c r="J81" s="77"/>
      <c r="K81" s="77"/>
      <c r="L81" s="77"/>
      <c r="M81" s="77"/>
    </row>
    <row r="82" spans="6:13" x14ac:dyDescent="0.2">
      <c r="H82" s="76"/>
      <c r="I82" s="76"/>
      <c r="J82" s="77"/>
      <c r="K82" s="77"/>
      <c r="L82" s="77"/>
      <c r="M82" s="77"/>
    </row>
    <row r="83" spans="6:13" x14ac:dyDescent="0.2">
      <c r="H83" s="67"/>
      <c r="I83" s="67"/>
      <c r="J83" s="68"/>
      <c r="K83" s="68"/>
      <c r="L83" s="68"/>
      <c r="M83" s="68"/>
    </row>
    <row r="84" spans="6:13" x14ac:dyDescent="0.2">
      <c r="H84" s="65"/>
      <c r="I84" s="65"/>
      <c r="J84" s="62"/>
      <c r="K84" s="62"/>
      <c r="L84" s="62"/>
      <c r="M84" s="62"/>
    </row>
    <row r="85" spans="6:13" x14ac:dyDescent="0.2">
      <c r="H85" s="67"/>
      <c r="I85" s="67"/>
      <c r="J85" s="68"/>
      <c r="K85" s="68"/>
      <c r="L85" s="68"/>
      <c r="M85" s="68"/>
    </row>
    <row r="86" spans="6:13" x14ac:dyDescent="0.2">
      <c r="H86" s="67"/>
      <c r="I86" s="67"/>
      <c r="J86" s="68"/>
      <c r="K86" s="68"/>
      <c r="L86" s="68"/>
      <c r="M86" s="68"/>
    </row>
    <row r="87" spans="6:13" x14ac:dyDescent="0.2">
      <c r="H87" s="65"/>
      <c r="I87" s="65"/>
      <c r="J87" s="62"/>
      <c r="K87" s="62"/>
      <c r="L87" s="62"/>
      <c r="M87" s="62"/>
    </row>
    <row r="88" spans="6:13" x14ac:dyDescent="0.2">
      <c r="H88" s="67"/>
      <c r="I88" s="67"/>
      <c r="J88" s="68"/>
      <c r="K88" s="68"/>
      <c r="L88" s="68"/>
      <c r="M88" s="68"/>
    </row>
    <row r="89" spans="6:13" x14ac:dyDescent="0.2">
      <c r="H89" s="76"/>
      <c r="I89" s="76"/>
      <c r="J89" s="77"/>
      <c r="K89" s="77"/>
      <c r="L89" s="77"/>
      <c r="M89" s="77"/>
    </row>
    <row r="90" spans="6:13" x14ac:dyDescent="0.2">
      <c r="H90" s="65"/>
      <c r="I90" s="65"/>
      <c r="J90" s="83"/>
      <c r="K90" s="83"/>
      <c r="L90" s="83"/>
      <c r="M90" s="83"/>
    </row>
    <row r="91" spans="6:13" x14ac:dyDescent="0.2">
      <c r="H91" s="63"/>
      <c r="I91" s="63"/>
      <c r="J91" s="77"/>
      <c r="K91" s="77"/>
      <c r="L91" s="77"/>
      <c r="M91" s="77"/>
    </row>
    <row r="92" spans="6:13" x14ac:dyDescent="0.2">
      <c r="H92" s="65"/>
      <c r="I92" s="65"/>
      <c r="J92" s="62"/>
      <c r="K92" s="62"/>
      <c r="L92" s="62"/>
      <c r="M92" s="62"/>
    </row>
    <row r="93" spans="6:13" x14ac:dyDescent="0.2">
      <c r="H93" s="67"/>
      <c r="I93" s="67"/>
      <c r="J93" s="68"/>
      <c r="K93" s="68"/>
      <c r="L93" s="68"/>
      <c r="M93" s="68"/>
    </row>
    <row r="94" spans="6:13" x14ac:dyDescent="0.2">
      <c r="F94" s="60"/>
      <c r="G94" s="60"/>
      <c r="H94" s="67"/>
      <c r="I94" s="67"/>
      <c r="J94" s="73"/>
      <c r="K94" s="73"/>
      <c r="L94" s="73"/>
      <c r="M94" s="73"/>
    </row>
    <row r="95" spans="6:13" x14ac:dyDescent="0.2">
      <c r="H95" s="63"/>
      <c r="I95" s="63"/>
      <c r="J95" s="62"/>
      <c r="K95" s="62"/>
      <c r="L95" s="62"/>
      <c r="M95" s="62"/>
    </row>
    <row r="96" spans="6:13" x14ac:dyDescent="0.2">
      <c r="H96" s="63"/>
      <c r="I96" s="63"/>
      <c r="J96" s="77"/>
      <c r="K96" s="77"/>
      <c r="L96" s="77"/>
      <c r="M96" s="77"/>
    </row>
    <row r="97" spans="4:13" x14ac:dyDescent="0.2">
      <c r="F97" s="60"/>
      <c r="G97" s="60"/>
      <c r="H97" s="63"/>
      <c r="I97" s="63"/>
      <c r="J97" s="84"/>
      <c r="K97" s="84"/>
      <c r="L97" s="84"/>
      <c r="M97" s="84"/>
    </row>
    <row r="98" spans="4:13" x14ac:dyDescent="0.2">
      <c r="F98" s="60"/>
      <c r="G98" s="60"/>
      <c r="H98" s="65"/>
      <c r="I98" s="65"/>
      <c r="J98" s="66"/>
      <c r="K98" s="66"/>
      <c r="L98" s="66"/>
      <c r="M98" s="66"/>
    </row>
    <row r="99" spans="4:13" x14ac:dyDescent="0.2">
      <c r="H99" s="67"/>
      <c r="I99" s="67"/>
      <c r="J99" s="68"/>
      <c r="K99" s="68"/>
      <c r="L99" s="68"/>
      <c r="M99" s="68"/>
    </row>
    <row r="100" spans="4:13" x14ac:dyDescent="0.2">
      <c r="H100" s="82"/>
      <c r="I100" s="82"/>
      <c r="J100" s="85"/>
      <c r="K100" s="85"/>
      <c r="L100" s="85"/>
      <c r="M100" s="85"/>
    </row>
    <row r="101" spans="4:13" ht="11.25" customHeight="1" x14ac:dyDescent="0.2">
      <c r="H101" s="76"/>
      <c r="I101" s="76"/>
      <c r="J101" s="77"/>
      <c r="K101" s="77"/>
      <c r="L101" s="77"/>
      <c r="M101" s="77"/>
    </row>
    <row r="102" spans="4:13" ht="24" customHeight="1" x14ac:dyDescent="0.2">
      <c r="D102" s="60"/>
      <c r="E102" s="60"/>
      <c r="H102" s="76"/>
      <c r="I102" s="76"/>
      <c r="J102" s="86"/>
      <c r="K102" s="86"/>
      <c r="L102" s="86"/>
      <c r="M102" s="86"/>
    </row>
    <row r="103" spans="4:13" ht="15" customHeight="1" x14ac:dyDescent="0.2">
      <c r="F103" s="60"/>
      <c r="G103" s="60"/>
      <c r="H103" s="76"/>
      <c r="I103" s="76"/>
      <c r="J103" s="86"/>
      <c r="K103" s="86"/>
      <c r="L103" s="86"/>
      <c r="M103" s="86"/>
    </row>
    <row r="104" spans="4:13" ht="11.25" customHeight="1" x14ac:dyDescent="0.2">
      <c r="H104" s="82"/>
      <c r="I104" s="82"/>
      <c r="J104" s="83"/>
      <c r="K104" s="83"/>
      <c r="L104" s="83"/>
      <c r="M104" s="83"/>
    </row>
    <row r="105" spans="4:13" x14ac:dyDescent="0.2">
      <c r="H105" s="76"/>
      <c r="I105" s="76"/>
      <c r="J105" s="77"/>
      <c r="K105" s="77"/>
      <c r="L105" s="77"/>
      <c r="M105" s="77"/>
    </row>
    <row r="106" spans="4:13" ht="13.5" customHeight="1" x14ac:dyDescent="0.2">
      <c r="D106" s="60"/>
      <c r="E106" s="60"/>
      <c r="H106" s="76"/>
      <c r="I106" s="76"/>
      <c r="J106" s="87"/>
      <c r="K106" s="87"/>
      <c r="L106" s="87"/>
      <c r="M106" s="87"/>
    </row>
    <row r="107" spans="4:13" ht="12.75" customHeight="1" x14ac:dyDescent="0.2">
      <c r="F107" s="60"/>
      <c r="G107" s="60"/>
      <c r="H107" s="76"/>
      <c r="I107" s="76"/>
      <c r="J107" s="73"/>
      <c r="K107" s="73"/>
      <c r="L107" s="73"/>
      <c r="M107" s="73"/>
    </row>
    <row r="108" spans="4:13" ht="12.75" customHeight="1" x14ac:dyDescent="0.2">
      <c r="F108" s="60"/>
      <c r="G108" s="60"/>
      <c r="H108" s="65"/>
      <c r="I108" s="65"/>
      <c r="J108" s="66"/>
      <c r="K108" s="66"/>
      <c r="L108" s="66"/>
      <c r="M108" s="66"/>
    </row>
    <row r="109" spans="4:13" x14ac:dyDescent="0.2">
      <c r="H109" s="67"/>
      <c r="I109" s="67"/>
      <c r="J109" s="68"/>
      <c r="K109" s="68"/>
      <c r="L109" s="68"/>
      <c r="M109" s="68"/>
    </row>
    <row r="110" spans="4:13" x14ac:dyDescent="0.2">
      <c r="F110" s="60"/>
      <c r="G110" s="60"/>
      <c r="H110" s="67"/>
      <c r="I110" s="67"/>
      <c r="J110" s="84"/>
      <c r="K110" s="84"/>
      <c r="L110" s="84"/>
      <c r="M110" s="84"/>
    </row>
    <row r="111" spans="4:13" x14ac:dyDescent="0.2">
      <c r="H111" s="82"/>
      <c r="I111" s="82"/>
      <c r="J111" s="83"/>
      <c r="K111" s="83"/>
      <c r="L111" s="83"/>
      <c r="M111" s="83"/>
    </row>
    <row r="112" spans="4:13" x14ac:dyDescent="0.2">
      <c r="H112" s="76"/>
      <c r="I112" s="76"/>
      <c r="J112" s="77"/>
      <c r="K112" s="77"/>
      <c r="L112" s="77"/>
      <c r="M112" s="77"/>
    </row>
    <row r="113" spans="1:13" x14ac:dyDescent="0.2">
      <c r="H113" s="67"/>
      <c r="I113" s="67"/>
      <c r="J113" s="68"/>
      <c r="K113" s="68"/>
      <c r="L113" s="68"/>
      <c r="M113" s="68"/>
    </row>
    <row r="114" spans="1:13" ht="19.5" customHeight="1" x14ac:dyDescent="0.2">
      <c r="A114" s="88"/>
      <c r="B114" s="88"/>
      <c r="C114" s="88"/>
      <c r="D114" s="50"/>
      <c r="E114" s="50"/>
      <c r="F114" s="50"/>
      <c r="G114" s="50"/>
      <c r="H114" s="50"/>
      <c r="I114" s="50"/>
      <c r="J114" s="71"/>
      <c r="K114" s="71"/>
      <c r="L114" s="71"/>
      <c r="M114" s="71"/>
    </row>
    <row r="115" spans="1:13" ht="15" customHeight="1" x14ac:dyDescent="0.2">
      <c r="A115" s="60"/>
      <c r="B115" s="60"/>
      <c r="C115" s="60"/>
      <c r="H115" s="74"/>
      <c r="I115" s="74"/>
      <c r="J115" s="71"/>
      <c r="K115" s="71"/>
      <c r="L115" s="71"/>
      <c r="M115" s="71"/>
    </row>
    <row r="116" spans="1:13" x14ac:dyDescent="0.2">
      <c r="A116" s="60"/>
      <c r="B116" s="60"/>
      <c r="C116" s="60"/>
      <c r="D116" s="60"/>
      <c r="E116" s="60"/>
      <c r="H116" s="74"/>
      <c r="I116" s="74"/>
      <c r="J116" s="73"/>
      <c r="K116" s="73"/>
      <c r="L116" s="73"/>
      <c r="M116" s="73"/>
    </row>
    <row r="117" spans="1:13" x14ac:dyDescent="0.2">
      <c r="F117" s="60"/>
      <c r="G117" s="60"/>
      <c r="H117" s="67"/>
      <c r="I117" s="67"/>
      <c r="J117" s="71"/>
      <c r="K117" s="71"/>
      <c r="L117" s="71"/>
      <c r="M117" s="71"/>
    </row>
    <row r="118" spans="1:13" x14ac:dyDescent="0.2">
      <c r="H118" s="61"/>
      <c r="I118" s="61"/>
      <c r="J118" s="62"/>
      <c r="K118" s="62"/>
      <c r="L118" s="62"/>
      <c r="M118" s="62"/>
    </row>
    <row r="119" spans="1:13" x14ac:dyDescent="0.2">
      <c r="D119" s="60"/>
      <c r="E119" s="60"/>
      <c r="H119" s="67"/>
      <c r="I119" s="67"/>
      <c r="J119" s="73"/>
      <c r="K119" s="73"/>
      <c r="L119" s="73"/>
      <c r="M119" s="73"/>
    </row>
    <row r="120" spans="1:13" x14ac:dyDescent="0.2">
      <c r="F120" s="60"/>
      <c r="G120" s="60"/>
      <c r="H120" s="67"/>
      <c r="I120" s="67"/>
      <c r="J120" s="73"/>
      <c r="K120" s="73"/>
      <c r="L120" s="73"/>
      <c r="M120" s="73"/>
    </row>
    <row r="121" spans="1:13" x14ac:dyDescent="0.2">
      <c r="H121" s="65"/>
      <c r="I121" s="65"/>
      <c r="J121" s="66"/>
      <c r="K121" s="66"/>
      <c r="L121" s="66"/>
      <c r="M121" s="66"/>
    </row>
    <row r="122" spans="1:13" ht="22.5" customHeight="1" x14ac:dyDescent="0.2">
      <c r="F122" s="60"/>
      <c r="G122" s="60"/>
      <c r="H122" s="67"/>
      <c r="I122" s="67"/>
      <c r="J122" s="69"/>
      <c r="K122" s="69"/>
      <c r="L122" s="69"/>
      <c r="M122" s="69"/>
    </row>
    <row r="123" spans="1:13" x14ac:dyDescent="0.2">
      <c r="H123" s="67"/>
      <c r="I123" s="67"/>
      <c r="J123" s="66"/>
      <c r="K123" s="66"/>
      <c r="L123" s="66"/>
      <c r="M123" s="66"/>
    </row>
    <row r="124" spans="1:13" x14ac:dyDescent="0.2">
      <c r="D124" s="60"/>
      <c r="E124" s="60"/>
      <c r="H124" s="63"/>
      <c r="I124" s="63"/>
      <c r="J124" s="71"/>
      <c r="K124" s="71"/>
      <c r="L124" s="71"/>
      <c r="M124" s="71"/>
    </row>
    <row r="125" spans="1:13" x14ac:dyDescent="0.2">
      <c r="F125" s="60"/>
      <c r="G125" s="60"/>
      <c r="H125" s="63"/>
      <c r="I125" s="63"/>
      <c r="J125" s="72"/>
      <c r="K125" s="72"/>
      <c r="L125" s="72"/>
      <c r="M125" s="72"/>
    </row>
    <row r="126" spans="1:13" x14ac:dyDescent="0.2">
      <c r="H126" s="65"/>
      <c r="I126" s="65"/>
      <c r="J126" s="62"/>
      <c r="K126" s="62"/>
      <c r="L126" s="62"/>
      <c r="M126" s="62"/>
    </row>
    <row r="127" spans="1:13" ht="13.5" customHeight="1" x14ac:dyDescent="0.2">
      <c r="A127" s="60"/>
      <c r="B127" s="60"/>
      <c r="C127" s="60"/>
      <c r="H127" s="74"/>
      <c r="I127" s="74"/>
      <c r="J127" s="71"/>
      <c r="K127" s="71"/>
      <c r="L127" s="71"/>
      <c r="M127" s="71"/>
    </row>
    <row r="128" spans="1:13" ht="13.5" customHeight="1" x14ac:dyDescent="0.2">
      <c r="D128" s="60"/>
      <c r="E128" s="60"/>
      <c r="H128" s="67"/>
      <c r="I128" s="67"/>
      <c r="J128" s="71"/>
      <c r="K128" s="71"/>
      <c r="L128" s="71"/>
      <c r="M128" s="71"/>
    </row>
    <row r="129" spans="1:13" ht="13.5" customHeight="1" x14ac:dyDescent="0.2">
      <c r="F129" s="60"/>
      <c r="G129" s="60"/>
      <c r="H129" s="67"/>
      <c r="I129" s="67"/>
      <c r="J129" s="73"/>
      <c r="K129" s="73"/>
      <c r="L129" s="73"/>
      <c r="M129" s="73"/>
    </row>
    <row r="130" spans="1:13" x14ac:dyDescent="0.2">
      <c r="F130" s="60"/>
      <c r="G130" s="60"/>
      <c r="H130" s="65"/>
      <c r="I130" s="65"/>
      <c r="J130" s="62"/>
      <c r="K130" s="62"/>
      <c r="L130" s="62"/>
      <c r="M130" s="62"/>
    </row>
    <row r="131" spans="1:13" x14ac:dyDescent="0.2">
      <c r="F131" s="60"/>
      <c r="G131" s="60"/>
      <c r="H131" s="67"/>
      <c r="I131" s="67"/>
      <c r="J131" s="73"/>
      <c r="K131" s="73"/>
      <c r="L131" s="73"/>
      <c r="M131" s="73"/>
    </row>
    <row r="132" spans="1:13" x14ac:dyDescent="0.2">
      <c r="H132" s="82"/>
      <c r="I132" s="82"/>
      <c r="J132" s="83"/>
      <c r="K132" s="83"/>
      <c r="L132" s="83"/>
      <c r="M132" s="83"/>
    </row>
    <row r="133" spans="1:13" x14ac:dyDescent="0.2">
      <c r="F133" s="60"/>
      <c r="G133" s="60"/>
      <c r="H133" s="63"/>
      <c r="I133" s="63"/>
      <c r="J133" s="84"/>
      <c r="K133" s="84"/>
      <c r="L133" s="84"/>
      <c r="M133" s="84"/>
    </row>
    <row r="134" spans="1:13" x14ac:dyDescent="0.2">
      <c r="F134" s="60"/>
      <c r="G134" s="60"/>
      <c r="H134" s="65"/>
      <c r="I134" s="65"/>
      <c r="J134" s="66"/>
      <c r="K134" s="66"/>
      <c r="L134" s="66"/>
      <c r="M134" s="66"/>
    </row>
    <row r="135" spans="1:13" x14ac:dyDescent="0.2">
      <c r="H135" s="82"/>
      <c r="I135" s="82"/>
      <c r="J135" s="89"/>
      <c r="K135" s="89"/>
      <c r="L135" s="89"/>
      <c r="M135" s="89"/>
    </row>
    <row r="136" spans="1:13" x14ac:dyDescent="0.2">
      <c r="D136" s="60"/>
      <c r="E136" s="60"/>
      <c r="H136" s="76"/>
      <c r="I136" s="76"/>
      <c r="J136" s="87"/>
      <c r="K136" s="87"/>
      <c r="L136" s="87"/>
      <c r="M136" s="87"/>
    </row>
    <row r="137" spans="1:13" x14ac:dyDescent="0.2">
      <c r="F137" s="60"/>
      <c r="G137" s="60"/>
      <c r="H137" s="76"/>
      <c r="I137" s="76"/>
      <c r="J137" s="73"/>
      <c r="K137" s="73"/>
      <c r="L137" s="73"/>
      <c r="M137" s="73"/>
    </row>
    <row r="138" spans="1:13" x14ac:dyDescent="0.2">
      <c r="F138" s="60"/>
      <c r="G138" s="60"/>
      <c r="H138" s="65"/>
      <c r="I138" s="65"/>
      <c r="J138" s="66"/>
      <c r="K138" s="66"/>
      <c r="L138" s="66"/>
      <c r="M138" s="66"/>
    </row>
    <row r="139" spans="1:13" x14ac:dyDescent="0.2">
      <c r="F139" s="60"/>
      <c r="G139" s="60"/>
      <c r="H139" s="65"/>
      <c r="I139" s="65"/>
      <c r="J139" s="66"/>
      <c r="K139" s="66"/>
      <c r="L139" s="66"/>
      <c r="M139" s="66"/>
    </row>
    <row r="140" spans="1:13" x14ac:dyDescent="0.2">
      <c r="H140" s="67"/>
      <c r="I140" s="67"/>
      <c r="J140" s="68"/>
      <c r="K140" s="68"/>
      <c r="L140" s="68"/>
      <c r="M140" s="68"/>
    </row>
    <row r="141" spans="1:13" s="91" customFormat="1" ht="18" customHeight="1" x14ac:dyDescent="0.25">
      <c r="A141" s="110"/>
      <c r="B141" s="110"/>
      <c r="C141" s="110"/>
      <c r="D141" s="111"/>
      <c r="E141" s="111"/>
      <c r="F141" s="111"/>
      <c r="G141" s="111"/>
      <c r="H141" s="111"/>
      <c r="I141" s="111"/>
      <c r="J141" s="111"/>
      <c r="K141" s="90"/>
      <c r="L141" s="90"/>
      <c r="M141" s="90"/>
    </row>
    <row r="142" spans="1:13" ht="28.5" customHeight="1" x14ac:dyDescent="0.2">
      <c r="A142" s="78"/>
      <c r="B142" s="78"/>
      <c r="C142" s="78"/>
      <c r="D142" s="78"/>
      <c r="E142" s="78"/>
      <c r="F142" s="78"/>
      <c r="G142" s="78"/>
      <c r="H142" s="79"/>
      <c r="I142" s="79"/>
      <c r="J142" s="80"/>
      <c r="K142" s="81"/>
      <c r="L142" s="81"/>
      <c r="M142" s="81"/>
    </row>
    <row r="144" spans="1:13" ht="15.75" x14ac:dyDescent="0.2">
      <c r="A144" s="92"/>
      <c r="B144" s="92"/>
      <c r="C144" s="92"/>
      <c r="D144" s="60"/>
      <c r="E144" s="60"/>
      <c r="F144" s="60"/>
      <c r="G144" s="60"/>
      <c r="H144" s="93"/>
      <c r="I144" s="93"/>
      <c r="J144" s="94"/>
      <c r="K144" s="94"/>
      <c r="L144" s="94"/>
      <c r="M144" s="94"/>
    </row>
    <row r="145" spans="1:13" x14ac:dyDescent="0.2">
      <c r="A145" s="60"/>
      <c r="B145" s="60"/>
      <c r="C145" s="60"/>
      <c r="D145" s="60"/>
      <c r="E145" s="60"/>
      <c r="F145" s="60"/>
      <c r="G145" s="60"/>
      <c r="H145" s="93"/>
      <c r="I145" s="93"/>
      <c r="J145" s="94"/>
      <c r="K145" s="94"/>
      <c r="L145" s="94"/>
      <c r="M145" s="94"/>
    </row>
    <row r="146" spans="1:13" ht="17.25" customHeight="1" x14ac:dyDescent="0.2">
      <c r="A146" s="60"/>
      <c r="B146" s="60"/>
      <c r="C146" s="60"/>
      <c r="D146" s="60"/>
      <c r="E146" s="60"/>
      <c r="F146" s="60"/>
      <c r="G146" s="60"/>
      <c r="H146" s="93"/>
      <c r="I146" s="93"/>
      <c r="J146" s="94"/>
      <c r="K146" s="94"/>
      <c r="L146" s="94"/>
      <c r="M146" s="94"/>
    </row>
    <row r="147" spans="1:13" ht="13.5" customHeight="1" x14ac:dyDescent="0.2">
      <c r="A147" s="60"/>
      <c r="B147" s="60"/>
      <c r="C147" s="60"/>
      <c r="D147" s="60"/>
      <c r="E147" s="60"/>
      <c r="F147" s="60"/>
      <c r="G147" s="60"/>
      <c r="H147" s="93"/>
      <c r="I147" s="93"/>
      <c r="J147" s="94"/>
      <c r="K147" s="94"/>
      <c r="L147" s="94"/>
      <c r="M147" s="94"/>
    </row>
    <row r="148" spans="1:13" x14ac:dyDescent="0.2">
      <c r="A148" s="60"/>
      <c r="B148" s="60"/>
      <c r="C148" s="60"/>
      <c r="D148" s="60"/>
      <c r="E148" s="60"/>
      <c r="F148" s="60"/>
      <c r="G148" s="60"/>
      <c r="H148" s="93"/>
      <c r="I148" s="93"/>
      <c r="J148" s="94"/>
      <c r="K148" s="94"/>
      <c r="L148" s="94"/>
      <c r="M148" s="94"/>
    </row>
    <row r="149" spans="1:13" x14ac:dyDescent="0.2">
      <c r="A149" s="60"/>
      <c r="B149" s="60"/>
      <c r="C149" s="60"/>
      <c r="D149" s="60"/>
      <c r="E149" s="60"/>
      <c r="F149" s="60"/>
      <c r="G149" s="60"/>
    </row>
    <row r="150" spans="1:13" x14ac:dyDescent="0.2">
      <c r="A150" s="60"/>
      <c r="B150" s="60"/>
      <c r="C150" s="60"/>
      <c r="D150" s="60"/>
      <c r="E150" s="60"/>
      <c r="F150" s="60"/>
      <c r="G150" s="60"/>
      <c r="H150" s="93"/>
      <c r="I150" s="93"/>
      <c r="J150" s="94"/>
      <c r="K150" s="94"/>
      <c r="L150" s="94"/>
      <c r="M150" s="94"/>
    </row>
    <row r="151" spans="1:13" x14ac:dyDescent="0.2">
      <c r="A151" s="60"/>
      <c r="B151" s="60"/>
      <c r="C151" s="60"/>
      <c r="D151" s="60"/>
      <c r="E151" s="60"/>
      <c r="F151" s="60"/>
      <c r="G151" s="60"/>
      <c r="H151" s="93"/>
      <c r="I151" s="93"/>
      <c r="J151" s="96"/>
      <c r="K151" s="96"/>
      <c r="L151" s="96"/>
      <c r="M151" s="96"/>
    </row>
    <row r="152" spans="1:13" x14ac:dyDescent="0.2">
      <c r="A152" s="60"/>
      <c r="B152" s="60"/>
      <c r="C152" s="60"/>
      <c r="D152" s="60"/>
      <c r="E152" s="60"/>
      <c r="F152" s="60"/>
      <c r="G152" s="60"/>
      <c r="H152" s="93"/>
      <c r="I152" s="93"/>
      <c r="J152" s="94"/>
      <c r="K152" s="94"/>
      <c r="L152" s="94"/>
      <c r="M152" s="94"/>
    </row>
    <row r="153" spans="1:13" ht="22.5" customHeight="1" x14ac:dyDescent="0.2">
      <c r="A153" s="60"/>
      <c r="B153" s="60"/>
      <c r="C153" s="60"/>
      <c r="D153" s="60"/>
      <c r="E153" s="60"/>
      <c r="F153" s="60"/>
      <c r="G153" s="60"/>
      <c r="H153" s="93"/>
      <c r="I153" s="93"/>
      <c r="J153" s="69"/>
      <c r="K153" s="69"/>
      <c r="L153" s="69"/>
      <c r="M153" s="69"/>
    </row>
    <row r="154" spans="1:13" ht="22.5" customHeight="1" x14ac:dyDescent="0.2">
      <c r="H154" s="65"/>
      <c r="I154" s="65"/>
      <c r="J154" s="70"/>
      <c r="K154" s="70"/>
      <c r="L154" s="70"/>
      <c r="M154" s="70"/>
    </row>
  </sheetData>
  <mergeCells count="11">
    <mergeCell ref="A141:J141"/>
    <mergeCell ref="J4:K4"/>
    <mergeCell ref="L4:M4"/>
    <mergeCell ref="A1:S1"/>
    <mergeCell ref="D3:S3"/>
    <mergeCell ref="D4:E4"/>
    <mergeCell ref="F4:G4"/>
    <mergeCell ref="H4:I4"/>
    <mergeCell ref="N4:O4"/>
    <mergeCell ref="P4:Q4"/>
    <mergeCell ref="R4:S4"/>
  </mergeCells>
  <printOptions horizontalCentered="1"/>
  <pageMargins left="0.19685039370078741" right="0.19685039370078741" top="0.43307086614173229" bottom="0.39370078740157483" header="0.31496062992125984" footer="0.31496062992125984"/>
  <pageSetup paperSize="9" scale="45" firstPageNumber="2" fitToHeight="0" orientation="landscape" useFirstPageNumber="1" r:id="rId1"/>
  <headerFooter alignWithMargins="0"/>
  <rowBreaks count="2" manualBreakCount="2">
    <brk id="75" max="9" man="1"/>
    <brk id="139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T35"/>
  <sheetViews>
    <sheetView topLeftCell="B1" zoomScale="93" zoomScaleNormal="93" workbookViewId="0">
      <selection activeCell="J38" sqref="J38"/>
    </sheetView>
  </sheetViews>
  <sheetFormatPr defaultColWidth="11.42578125" defaultRowHeight="12.75" x14ac:dyDescent="0.2"/>
  <cols>
    <col min="1" max="1" width="12.5703125" style="24" customWidth="1"/>
    <col min="2" max="2" width="34.28515625" style="25" customWidth="1"/>
    <col min="3" max="3" width="14.140625" style="26" customWidth="1"/>
    <col min="4" max="4" width="15.42578125" style="26" customWidth="1"/>
    <col min="5" max="5" width="13.7109375" style="26" customWidth="1"/>
    <col min="6" max="6" width="17.5703125" style="26" customWidth="1"/>
    <col min="7" max="8" width="17.85546875" style="26" customWidth="1"/>
    <col min="9" max="9" width="16.140625" style="26" customWidth="1"/>
    <col min="10" max="10" width="16.28515625" style="26" customWidth="1"/>
    <col min="11" max="11" width="18.140625" style="26" customWidth="1"/>
    <col min="12" max="12" width="16.28515625" style="26" customWidth="1"/>
    <col min="13" max="13" width="16.42578125" style="26" customWidth="1"/>
    <col min="14" max="14" width="17.5703125" style="26" customWidth="1"/>
    <col min="15" max="15" width="13.7109375" style="26" customWidth="1"/>
    <col min="16" max="16" width="16.5703125" style="26" bestFit="1" customWidth="1"/>
    <col min="17" max="17" width="15.28515625" style="26" customWidth="1"/>
    <col min="18" max="18" width="18.7109375" style="26" customWidth="1"/>
    <col min="19" max="19" width="13.5703125" style="26" customWidth="1"/>
    <col min="20" max="20" width="16" style="26" customWidth="1"/>
    <col min="21" max="16384" width="11.42578125" style="2"/>
  </cols>
  <sheetData>
    <row r="1" spans="1:20" ht="18" customHeight="1" x14ac:dyDescent="0.2">
      <c r="A1" s="122" t="s">
        <v>54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"/>
    </row>
    <row r="2" spans="1:20" ht="12.75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  <c r="T2" s="5"/>
    </row>
    <row r="3" spans="1:20" s="9" customFormat="1" ht="89.25" customHeight="1" x14ac:dyDescent="0.2">
      <c r="A3" s="6" t="s">
        <v>0</v>
      </c>
      <c r="B3" s="7" t="s">
        <v>1</v>
      </c>
      <c r="C3" s="8" t="s">
        <v>51</v>
      </c>
      <c r="D3" s="8" t="s">
        <v>52</v>
      </c>
      <c r="E3" s="123" t="s">
        <v>2</v>
      </c>
      <c r="F3" s="124"/>
      <c r="G3" s="123" t="s">
        <v>3</v>
      </c>
      <c r="H3" s="124"/>
      <c r="I3" s="123" t="s">
        <v>4</v>
      </c>
      <c r="J3" s="124"/>
      <c r="K3" s="123" t="s">
        <v>5</v>
      </c>
      <c r="L3" s="125"/>
      <c r="M3" s="123" t="s">
        <v>36</v>
      </c>
      <c r="N3" s="124"/>
      <c r="O3" s="123" t="s">
        <v>6</v>
      </c>
      <c r="P3" s="124"/>
      <c r="Q3" s="123" t="s">
        <v>7</v>
      </c>
      <c r="R3" s="124"/>
      <c r="S3" s="123" t="s">
        <v>8</v>
      </c>
      <c r="T3" s="124"/>
    </row>
    <row r="4" spans="1:20" ht="14.25" x14ac:dyDescent="0.2">
      <c r="A4" s="10"/>
      <c r="B4" s="11"/>
      <c r="C4" s="12"/>
      <c r="D4" s="12"/>
      <c r="E4" s="27" t="s">
        <v>53</v>
      </c>
      <c r="F4" s="27" t="s">
        <v>35</v>
      </c>
      <c r="G4" s="27" t="s">
        <v>53</v>
      </c>
      <c r="H4" s="27" t="s">
        <v>35</v>
      </c>
      <c r="I4" s="27" t="s">
        <v>53</v>
      </c>
      <c r="J4" s="27" t="s">
        <v>35</v>
      </c>
      <c r="K4" s="27" t="s">
        <v>53</v>
      </c>
      <c r="L4" s="27" t="s">
        <v>35</v>
      </c>
      <c r="M4" s="27" t="s">
        <v>53</v>
      </c>
      <c r="N4" s="27" t="s">
        <v>35</v>
      </c>
      <c r="O4" s="27" t="s">
        <v>53</v>
      </c>
      <c r="P4" s="27" t="s">
        <v>35</v>
      </c>
      <c r="Q4" s="27" t="s">
        <v>53</v>
      </c>
      <c r="R4" s="27" t="s">
        <v>35</v>
      </c>
      <c r="S4" s="27" t="s">
        <v>53</v>
      </c>
      <c r="T4" s="27" t="s">
        <v>35</v>
      </c>
    </row>
    <row r="5" spans="1:20" s="9" customFormat="1" x14ac:dyDescent="0.2">
      <c r="A5" s="14"/>
      <c r="B5" s="15"/>
      <c r="C5" s="16">
        <f t="shared" ref="C5:T5" si="0">SUM(C9+C29)</f>
        <v>627653</v>
      </c>
      <c r="D5" s="16">
        <f t="shared" si="0"/>
        <v>764760.91</v>
      </c>
      <c r="E5" s="16">
        <f t="shared" si="0"/>
        <v>63020</v>
      </c>
      <c r="F5" s="16">
        <f t="shared" si="0"/>
        <v>69900</v>
      </c>
      <c r="G5" s="16">
        <f t="shared" si="0"/>
        <v>730</v>
      </c>
      <c r="H5" s="16">
        <f t="shared" si="0"/>
        <v>5235</v>
      </c>
      <c r="I5" s="16">
        <f t="shared" si="0"/>
        <v>17254</v>
      </c>
      <c r="J5" s="16">
        <f t="shared" si="0"/>
        <v>6900</v>
      </c>
      <c r="K5" s="16">
        <f t="shared" si="0"/>
        <v>546649</v>
      </c>
      <c r="L5" s="16">
        <f t="shared" si="0"/>
        <v>594886.03</v>
      </c>
      <c r="M5" s="16">
        <f t="shared" si="0"/>
        <v>0</v>
      </c>
      <c r="N5" s="16">
        <f t="shared" si="0"/>
        <v>72337.5</v>
      </c>
      <c r="O5" s="16">
        <f t="shared" si="0"/>
        <v>0</v>
      </c>
      <c r="P5" s="16">
        <f t="shared" si="0"/>
        <v>1350</v>
      </c>
      <c r="Q5" s="16">
        <f t="shared" si="0"/>
        <v>0</v>
      </c>
      <c r="R5" s="16">
        <f t="shared" si="0"/>
        <v>24402.38</v>
      </c>
      <c r="S5" s="16">
        <f t="shared" si="0"/>
        <v>0</v>
      </c>
      <c r="T5" s="16">
        <f t="shared" si="0"/>
        <v>0</v>
      </c>
    </row>
    <row r="6" spans="1:20" ht="12.75" customHeight="1" x14ac:dyDescent="0.2">
      <c r="A6" s="10"/>
      <c r="B6" s="11"/>
      <c r="C6" s="12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s="9" customFormat="1" x14ac:dyDescent="0.2">
      <c r="A7" s="17" t="s">
        <v>9</v>
      </c>
      <c r="B7" s="18" t="s">
        <v>10</v>
      </c>
      <c r="C7" s="19"/>
      <c r="D7" s="19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</row>
    <row r="8" spans="1:20" s="9" customFormat="1" ht="12.75" customHeight="1" x14ac:dyDescent="0.2">
      <c r="A8" s="17" t="s">
        <v>11</v>
      </c>
      <c r="B8" s="18" t="s">
        <v>12</v>
      </c>
      <c r="C8" s="19"/>
      <c r="D8" s="19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spans="1:20" s="9" customFormat="1" x14ac:dyDescent="0.2">
      <c r="A9" s="20">
        <v>3</v>
      </c>
      <c r="B9" s="21" t="s">
        <v>13</v>
      </c>
      <c r="C9" s="22">
        <f t="shared" ref="C9:C21" si="1">SUM(E9+G9+I9+K9+O9+Q9+S9)</f>
        <v>620435</v>
      </c>
      <c r="D9" s="22">
        <f>SUM(F9+H9+J9+L9+N9+P9+R9+T9)</f>
        <v>691623.41</v>
      </c>
      <c r="E9" s="28">
        <f>SUM(E10+E14+E20+E22+E25)</f>
        <v>59120</v>
      </c>
      <c r="F9" s="29">
        <f>SUM(F10+F14+F20+F25)</f>
        <v>68100</v>
      </c>
      <c r="G9" s="28">
        <f>SUM(G10+G14+G20+G25)</f>
        <v>730</v>
      </c>
      <c r="H9" s="29">
        <f t="shared" ref="H9:T9" si="2">SUM(H10+H14+H20+H25)</f>
        <v>5235</v>
      </c>
      <c r="I9" s="28">
        <f t="shared" si="2"/>
        <v>17254</v>
      </c>
      <c r="J9" s="29">
        <f t="shared" si="2"/>
        <v>6900</v>
      </c>
      <c r="K9" s="28">
        <f t="shared" si="2"/>
        <v>543331</v>
      </c>
      <c r="L9" s="29">
        <f t="shared" si="2"/>
        <v>584636.03</v>
      </c>
      <c r="M9" s="28">
        <f t="shared" si="2"/>
        <v>0</v>
      </c>
      <c r="N9" s="29">
        <f t="shared" si="2"/>
        <v>1000</v>
      </c>
      <c r="O9" s="28">
        <f t="shared" si="2"/>
        <v>0</v>
      </c>
      <c r="P9" s="29">
        <f t="shared" si="2"/>
        <v>1350</v>
      </c>
      <c r="Q9" s="28">
        <f t="shared" si="2"/>
        <v>0</v>
      </c>
      <c r="R9" s="29">
        <f t="shared" si="2"/>
        <v>24402.38</v>
      </c>
      <c r="S9" s="28">
        <f t="shared" si="2"/>
        <v>0</v>
      </c>
      <c r="T9" s="29">
        <f t="shared" si="2"/>
        <v>0</v>
      </c>
    </row>
    <row r="10" spans="1:20" s="9" customFormat="1" x14ac:dyDescent="0.2">
      <c r="A10" s="10">
        <v>31</v>
      </c>
      <c r="B10" s="18" t="s">
        <v>14</v>
      </c>
      <c r="C10" s="22">
        <f t="shared" si="1"/>
        <v>534617</v>
      </c>
      <c r="D10" s="22">
        <f>SUM(F10+H10+J10+L10+N10+P10+R10+T10)</f>
        <v>561861.03</v>
      </c>
      <c r="E10" s="28">
        <f>SUM(E11:E13)</f>
        <v>13383</v>
      </c>
      <c r="F10" s="29">
        <f>SUM(F11:F13)</f>
        <v>11175</v>
      </c>
      <c r="G10" s="28">
        <f t="shared" ref="G10:T10" si="3">SUM(G11:G13)</f>
        <v>0</v>
      </c>
      <c r="H10" s="29">
        <f t="shared" si="3"/>
        <v>0</v>
      </c>
      <c r="I10" s="28">
        <f t="shared" si="3"/>
        <v>0</v>
      </c>
      <c r="J10" s="29">
        <f t="shared" si="3"/>
        <v>0</v>
      </c>
      <c r="K10" s="28">
        <f t="shared" si="3"/>
        <v>521234</v>
      </c>
      <c r="L10" s="29">
        <f>SUM(L11:L13)</f>
        <v>550686.03</v>
      </c>
      <c r="M10" s="28">
        <f t="shared" si="3"/>
        <v>0</v>
      </c>
      <c r="N10" s="29">
        <f t="shared" si="3"/>
        <v>0</v>
      </c>
      <c r="O10" s="28">
        <f t="shared" si="3"/>
        <v>0</v>
      </c>
      <c r="P10" s="29">
        <f t="shared" si="3"/>
        <v>0</v>
      </c>
      <c r="Q10" s="28">
        <f t="shared" si="3"/>
        <v>0</v>
      </c>
      <c r="R10" s="29">
        <f t="shared" si="3"/>
        <v>0</v>
      </c>
      <c r="S10" s="28">
        <f t="shared" si="3"/>
        <v>0</v>
      </c>
      <c r="T10" s="29">
        <f t="shared" si="3"/>
        <v>0</v>
      </c>
    </row>
    <row r="11" spans="1:20" x14ac:dyDescent="0.2">
      <c r="A11" s="23">
        <v>311</v>
      </c>
      <c r="B11" s="11" t="s">
        <v>15</v>
      </c>
      <c r="C11" s="22">
        <f t="shared" si="1"/>
        <v>466526</v>
      </c>
      <c r="D11" s="22">
        <f>SUM(F11+H11+J11+L11+N11+P11+R11+T11)</f>
        <v>488516.03</v>
      </c>
      <c r="E11" s="100">
        <v>13383</v>
      </c>
      <c r="F11" s="101">
        <v>9830</v>
      </c>
      <c r="G11" s="100"/>
      <c r="H11" s="101"/>
      <c r="I11" s="100"/>
      <c r="J11" s="101"/>
      <c r="K11" s="100">
        <v>453143</v>
      </c>
      <c r="L11" s="101">
        <v>478686.03</v>
      </c>
      <c r="M11" s="100"/>
      <c r="N11" s="101"/>
      <c r="O11" s="100"/>
      <c r="P11" s="101"/>
      <c r="Q11" s="100"/>
      <c r="R11" s="101"/>
      <c r="S11" s="100"/>
      <c r="T11" s="101"/>
    </row>
    <row r="12" spans="1:20" x14ac:dyDescent="0.2">
      <c r="A12" s="23">
        <v>312</v>
      </c>
      <c r="B12" s="11" t="s">
        <v>16</v>
      </c>
      <c r="C12" s="22">
        <f t="shared" si="1"/>
        <v>0</v>
      </c>
      <c r="D12" s="22">
        <f>SUM(F12+H12+J12+L12+N12+P12+R12+T12)</f>
        <v>13295</v>
      </c>
      <c r="E12" s="100"/>
      <c r="F12" s="101">
        <v>495</v>
      </c>
      <c r="G12" s="100"/>
      <c r="H12" s="101"/>
      <c r="I12" s="100"/>
      <c r="J12" s="101"/>
      <c r="K12" s="100"/>
      <c r="L12" s="101">
        <v>12800</v>
      </c>
      <c r="M12" s="100"/>
      <c r="N12" s="101"/>
      <c r="O12" s="100"/>
      <c r="P12" s="101"/>
      <c r="Q12" s="100"/>
      <c r="R12" s="101"/>
      <c r="S12" s="100"/>
      <c r="T12" s="101"/>
    </row>
    <row r="13" spans="1:20" x14ac:dyDescent="0.2">
      <c r="A13" s="23">
        <v>313</v>
      </c>
      <c r="B13" s="11" t="s">
        <v>17</v>
      </c>
      <c r="C13" s="22">
        <f t="shared" si="1"/>
        <v>68091</v>
      </c>
      <c r="D13" s="22">
        <f>SUM(F13+H13+J13+L13+N13+P13+R13+T13)</f>
        <v>60050</v>
      </c>
      <c r="E13" s="100"/>
      <c r="F13" s="101">
        <v>850</v>
      </c>
      <c r="G13" s="100"/>
      <c r="H13" s="101"/>
      <c r="I13" s="100"/>
      <c r="J13" s="101"/>
      <c r="K13" s="100">
        <v>68091</v>
      </c>
      <c r="L13" s="101">
        <v>59200</v>
      </c>
      <c r="M13" s="100"/>
      <c r="N13" s="101"/>
      <c r="O13" s="100"/>
      <c r="P13" s="101"/>
      <c r="Q13" s="100"/>
      <c r="R13" s="101"/>
      <c r="S13" s="100"/>
      <c r="T13" s="101"/>
    </row>
    <row r="14" spans="1:20" s="9" customFormat="1" x14ac:dyDescent="0.2">
      <c r="A14" s="10">
        <v>32</v>
      </c>
      <c r="B14" s="18" t="s">
        <v>18</v>
      </c>
      <c r="C14" s="22">
        <f t="shared" si="1"/>
        <v>85068</v>
      </c>
      <c r="D14" s="22">
        <f t="shared" ref="D14:D21" si="4">SUM(F14+H14+J14+N14+P14+R14+T14)</f>
        <v>94912.38</v>
      </c>
      <c r="E14" s="28">
        <f>SUM(E15:E19)</f>
        <v>44987</v>
      </c>
      <c r="F14" s="29">
        <f>SUM(F15:F19)</f>
        <v>56025</v>
      </c>
      <c r="G14" s="28">
        <f t="shared" ref="G14:T14" si="5">SUM(G15:G19)</f>
        <v>730</v>
      </c>
      <c r="H14" s="29">
        <f t="shared" si="5"/>
        <v>5235</v>
      </c>
      <c r="I14" s="28">
        <f t="shared" si="5"/>
        <v>17254</v>
      </c>
      <c r="J14" s="29">
        <f t="shared" si="5"/>
        <v>6900</v>
      </c>
      <c r="K14" s="28">
        <f t="shared" si="5"/>
        <v>22097</v>
      </c>
      <c r="L14" s="29">
        <f t="shared" si="5"/>
        <v>33950</v>
      </c>
      <c r="M14" s="28">
        <f t="shared" si="5"/>
        <v>0</v>
      </c>
      <c r="N14" s="29">
        <f t="shared" si="5"/>
        <v>1000</v>
      </c>
      <c r="O14" s="28">
        <f t="shared" si="5"/>
        <v>0</v>
      </c>
      <c r="P14" s="29">
        <f t="shared" si="5"/>
        <v>1350</v>
      </c>
      <c r="Q14" s="28">
        <f t="shared" si="5"/>
        <v>0</v>
      </c>
      <c r="R14" s="29">
        <f t="shared" si="5"/>
        <v>24402.38</v>
      </c>
      <c r="S14" s="28">
        <f t="shared" si="5"/>
        <v>0</v>
      </c>
      <c r="T14" s="29">
        <f t="shared" si="5"/>
        <v>0</v>
      </c>
    </row>
    <row r="15" spans="1:20" x14ac:dyDescent="0.2">
      <c r="A15" s="23">
        <v>321</v>
      </c>
      <c r="B15" s="11" t="s">
        <v>19</v>
      </c>
      <c r="C15" s="22">
        <f t="shared" si="1"/>
        <v>16325</v>
      </c>
      <c r="D15" s="22">
        <f t="shared" si="4"/>
        <v>9060</v>
      </c>
      <c r="E15" s="100"/>
      <c r="F15" s="101">
        <v>3100</v>
      </c>
      <c r="G15" s="100"/>
      <c r="H15" s="101">
        <v>110</v>
      </c>
      <c r="I15" s="100"/>
      <c r="J15" s="101">
        <v>3500</v>
      </c>
      <c r="K15" s="100">
        <v>16325</v>
      </c>
      <c r="L15" s="101">
        <v>17200</v>
      </c>
      <c r="M15" s="100"/>
      <c r="N15" s="101">
        <v>1000</v>
      </c>
      <c r="O15" s="100"/>
      <c r="P15" s="101">
        <v>1350</v>
      </c>
      <c r="Q15" s="100"/>
      <c r="R15" s="101"/>
      <c r="S15" s="100"/>
      <c r="T15" s="101"/>
    </row>
    <row r="16" spans="1:20" x14ac:dyDescent="0.2">
      <c r="A16" s="23">
        <v>322</v>
      </c>
      <c r="B16" s="11" t="s">
        <v>20</v>
      </c>
      <c r="C16" s="22">
        <f t="shared" si="1"/>
        <v>53611</v>
      </c>
      <c r="D16" s="22">
        <f t="shared" si="4"/>
        <v>71727.38</v>
      </c>
      <c r="E16" s="100">
        <v>29855</v>
      </c>
      <c r="F16" s="101">
        <v>43425</v>
      </c>
      <c r="G16" s="100">
        <v>730</v>
      </c>
      <c r="H16" s="101">
        <v>3900</v>
      </c>
      <c r="I16" s="100">
        <v>17254</v>
      </c>
      <c r="J16" s="101"/>
      <c r="K16" s="100">
        <v>5772</v>
      </c>
      <c r="L16" s="101">
        <v>13500</v>
      </c>
      <c r="M16" s="100"/>
      <c r="N16" s="101"/>
      <c r="O16" s="100"/>
      <c r="P16" s="101"/>
      <c r="Q16" s="100"/>
      <c r="R16" s="101">
        <v>24402.38</v>
      </c>
      <c r="S16" s="100"/>
      <c r="T16" s="101"/>
    </row>
    <row r="17" spans="1:20" x14ac:dyDescent="0.2">
      <c r="A17" s="23">
        <v>323</v>
      </c>
      <c r="B17" s="11" t="s">
        <v>21</v>
      </c>
      <c r="C17" s="22">
        <f t="shared" si="1"/>
        <v>11750</v>
      </c>
      <c r="D17" s="22">
        <f t="shared" si="4"/>
        <v>10025</v>
      </c>
      <c r="E17" s="100">
        <v>11750</v>
      </c>
      <c r="F17" s="101">
        <v>9500</v>
      </c>
      <c r="G17" s="100"/>
      <c r="H17" s="101">
        <v>525</v>
      </c>
      <c r="I17" s="100"/>
      <c r="J17" s="101"/>
      <c r="K17" s="100"/>
      <c r="L17" s="101">
        <v>3250</v>
      </c>
      <c r="M17" s="100"/>
      <c r="N17" s="101"/>
      <c r="O17" s="100"/>
      <c r="P17" s="101"/>
      <c r="Q17" s="100"/>
      <c r="R17" s="101"/>
      <c r="S17" s="100"/>
      <c r="T17" s="101"/>
    </row>
    <row r="18" spans="1:20" x14ac:dyDescent="0.2">
      <c r="A18" s="23">
        <v>324</v>
      </c>
      <c r="B18" s="11" t="s">
        <v>22</v>
      </c>
      <c r="C18" s="22">
        <f t="shared" si="1"/>
        <v>2850</v>
      </c>
      <c r="D18" s="22">
        <f t="shared" si="4"/>
        <v>0</v>
      </c>
      <c r="E18" s="100">
        <v>2850</v>
      </c>
      <c r="F18" s="101"/>
      <c r="G18" s="100"/>
      <c r="H18" s="101"/>
      <c r="I18" s="100"/>
      <c r="J18" s="101"/>
      <c r="K18" s="100"/>
      <c r="L18" s="101"/>
      <c r="M18" s="100"/>
      <c r="N18" s="101"/>
      <c r="O18" s="100"/>
      <c r="P18" s="101"/>
      <c r="Q18" s="100"/>
      <c r="R18" s="101"/>
      <c r="S18" s="100"/>
      <c r="T18" s="101"/>
    </row>
    <row r="19" spans="1:20" x14ac:dyDescent="0.2">
      <c r="A19" s="23">
        <v>329</v>
      </c>
      <c r="B19" s="11" t="s">
        <v>23</v>
      </c>
      <c r="C19" s="22">
        <f t="shared" si="1"/>
        <v>532</v>
      </c>
      <c r="D19" s="22">
        <f t="shared" si="4"/>
        <v>4100</v>
      </c>
      <c r="E19" s="100">
        <v>532</v>
      </c>
      <c r="F19" s="101"/>
      <c r="G19" s="100"/>
      <c r="H19" s="101">
        <v>700</v>
      </c>
      <c r="I19" s="100"/>
      <c r="J19" s="101">
        <v>3400</v>
      </c>
      <c r="K19" s="100"/>
      <c r="L19" s="101"/>
      <c r="M19" s="100"/>
      <c r="N19" s="101"/>
      <c r="O19" s="100"/>
      <c r="P19" s="101"/>
      <c r="Q19" s="100"/>
      <c r="R19" s="101"/>
      <c r="S19" s="100"/>
      <c r="T19" s="101"/>
    </row>
    <row r="20" spans="1:20" s="9" customFormat="1" ht="12.75" customHeight="1" x14ac:dyDescent="0.2">
      <c r="A20" s="10">
        <v>34</v>
      </c>
      <c r="B20" s="18" t="s">
        <v>24</v>
      </c>
      <c r="C20" s="22">
        <f t="shared" si="1"/>
        <v>750</v>
      </c>
      <c r="D20" s="22">
        <f t="shared" si="4"/>
        <v>900</v>
      </c>
      <c r="E20" s="28">
        <v>750</v>
      </c>
      <c r="F20" s="29">
        <v>900</v>
      </c>
      <c r="G20" s="28">
        <f>SUM(G21)</f>
        <v>0</v>
      </c>
      <c r="H20" s="29">
        <f t="shared" ref="H20:T20" si="6">SUM(H21)</f>
        <v>0</v>
      </c>
      <c r="I20" s="28">
        <f t="shared" si="6"/>
        <v>0</v>
      </c>
      <c r="J20" s="29">
        <f t="shared" si="6"/>
        <v>0</v>
      </c>
      <c r="K20" s="28">
        <f t="shared" si="6"/>
        <v>0</v>
      </c>
      <c r="L20" s="29">
        <f t="shared" si="6"/>
        <v>0</v>
      </c>
      <c r="M20" s="28">
        <f t="shared" si="6"/>
        <v>0</v>
      </c>
      <c r="N20" s="29">
        <f t="shared" si="6"/>
        <v>0</v>
      </c>
      <c r="O20" s="28">
        <f t="shared" si="6"/>
        <v>0</v>
      </c>
      <c r="P20" s="29">
        <f t="shared" si="6"/>
        <v>0</v>
      </c>
      <c r="Q20" s="28">
        <f t="shared" si="6"/>
        <v>0</v>
      </c>
      <c r="R20" s="29">
        <f t="shared" si="6"/>
        <v>0</v>
      </c>
      <c r="S20" s="28">
        <f t="shared" si="6"/>
        <v>0</v>
      </c>
      <c r="T20" s="29">
        <f t="shared" si="6"/>
        <v>0</v>
      </c>
    </row>
    <row r="21" spans="1:20" s="9" customFormat="1" x14ac:dyDescent="0.2">
      <c r="A21" s="23">
        <v>343</v>
      </c>
      <c r="B21" s="11" t="s">
        <v>25</v>
      </c>
      <c r="C21" s="22">
        <f t="shared" si="1"/>
        <v>0</v>
      </c>
      <c r="D21" s="22">
        <f t="shared" si="4"/>
        <v>0</v>
      </c>
      <c r="E21" s="98"/>
      <c r="F21" s="99"/>
      <c r="G21" s="98"/>
      <c r="H21" s="99"/>
      <c r="I21" s="98"/>
      <c r="J21" s="99"/>
      <c r="K21" s="102"/>
      <c r="L21" s="103"/>
      <c r="M21" s="102"/>
      <c r="N21" s="101"/>
      <c r="O21" s="98"/>
      <c r="P21" s="99"/>
      <c r="Q21" s="98"/>
      <c r="R21" s="99"/>
      <c r="S21" s="98"/>
      <c r="T21" s="99"/>
    </row>
    <row r="22" spans="1:20" s="9" customFormat="1" ht="25.5" x14ac:dyDescent="0.2">
      <c r="A22" s="10">
        <v>36</v>
      </c>
      <c r="B22" s="11" t="s">
        <v>46</v>
      </c>
      <c r="C22" s="22">
        <f t="shared" ref="C22:C25" si="7">SUM(E22+G22+I22+K22+O22+Q22+S22)</f>
        <v>0</v>
      </c>
      <c r="D22" s="22">
        <f t="shared" ref="D22:D25" si="8">SUM(F22+H22+J22+N22+P22+R22+T22)</f>
        <v>0</v>
      </c>
      <c r="E22" s="28">
        <f>SUM(E23:E24)</f>
        <v>0</v>
      </c>
      <c r="F22" s="29">
        <f t="shared" ref="F22:T22" si="9">SUM(F23:F24)</f>
        <v>0</v>
      </c>
      <c r="G22" s="28">
        <f t="shared" si="9"/>
        <v>0</v>
      </c>
      <c r="H22" s="29">
        <f t="shared" si="9"/>
        <v>0</v>
      </c>
      <c r="I22" s="28">
        <f t="shared" si="9"/>
        <v>0</v>
      </c>
      <c r="J22" s="29">
        <f t="shared" si="9"/>
        <v>0</v>
      </c>
      <c r="K22" s="28">
        <f t="shared" si="9"/>
        <v>0</v>
      </c>
      <c r="L22" s="29">
        <f t="shared" si="9"/>
        <v>0</v>
      </c>
      <c r="M22" s="28">
        <f t="shared" si="9"/>
        <v>0</v>
      </c>
      <c r="N22" s="29">
        <f t="shared" si="9"/>
        <v>0</v>
      </c>
      <c r="O22" s="28">
        <f t="shared" si="9"/>
        <v>0</v>
      </c>
      <c r="P22" s="29">
        <f t="shared" si="9"/>
        <v>0</v>
      </c>
      <c r="Q22" s="28">
        <f t="shared" si="9"/>
        <v>0</v>
      </c>
      <c r="R22" s="29">
        <f t="shared" si="9"/>
        <v>0</v>
      </c>
      <c r="S22" s="28">
        <f t="shared" si="9"/>
        <v>0</v>
      </c>
      <c r="T22" s="29">
        <f t="shared" si="9"/>
        <v>0</v>
      </c>
    </row>
    <row r="23" spans="1:20" s="9" customFormat="1" x14ac:dyDescent="0.2">
      <c r="A23" s="23">
        <v>368</v>
      </c>
      <c r="B23" s="11"/>
      <c r="C23" s="22">
        <f t="shared" si="7"/>
        <v>0</v>
      </c>
      <c r="D23" s="22">
        <f t="shared" si="8"/>
        <v>0</v>
      </c>
      <c r="E23" s="98"/>
      <c r="F23" s="99"/>
      <c r="G23" s="98"/>
      <c r="H23" s="99"/>
      <c r="I23" s="98"/>
      <c r="J23" s="99"/>
      <c r="K23" s="102"/>
      <c r="L23" s="103"/>
      <c r="M23" s="102"/>
      <c r="N23" s="101"/>
      <c r="O23" s="98"/>
      <c r="P23" s="99"/>
      <c r="Q23" s="98"/>
      <c r="R23" s="99"/>
      <c r="S23" s="98"/>
      <c r="T23" s="99"/>
    </row>
    <row r="24" spans="1:20" s="9" customFormat="1" ht="25.5" x14ac:dyDescent="0.2">
      <c r="A24" s="23">
        <v>369</v>
      </c>
      <c r="B24" s="11" t="s">
        <v>47</v>
      </c>
      <c r="C24" s="22">
        <f t="shared" si="7"/>
        <v>0</v>
      </c>
      <c r="D24" s="22">
        <f t="shared" si="8"/>
        <v>0</v>
      </c>
      <c r="E24" s="98"/>
      <c r="F24" s="99"/>
      <c r="G24" s="98"/>
      <c r="H24" s="99"/>
      <c r="I24" s="98"/>
      <c r="J24" s="99"/>
      <c r="K24" s="102"/>
      <c r="L24" s="103"/>
      <c r="M24" s="102"/>
      <c r="N24" s="101"/>
      <c r="O24" s="98"/>
      <c r="P24" s="99"/>
      <c r="Q24" s="98"/>
      <c r="R24" s="99"/>
      <c r="S24" s="98"/>
      <c r="T24" s="99"/>
    </row>
    <row r="25" spans="1:20" s="9" customFormat="1" x14ac:dyDescent="0.2">
      <c r="A25" s="10">
        <v>37</v>
      </c>
      <c r="B25" s="18" t="s">
        <v>24</v>
      </c>
      <c r="C25" s="22">
        <f t="shared" si="7"/>
        <v>0</v>
      </c>
      <c r="D25" s="22">
        <f t="shared" si="8"/>
        <v>0</v>
      </c>
      <c r="E25" s="28">
        <f>SUM(E26)</f>
        <v>0</v>
      </c>
      <c r="F25" s="29">
        <f>SUM(F26)</f>
        <v>0</v>
      </c>
      <c r="G25" s="28">
        <f t="shared" ref="G25:T25" si="10">SUM(G26)</f>
        <v>0</v>
      </c>
      <c r="H25" s="29">
        <f t="shared" si="10"/>
        <v>0</v>
      </c>
      <c r="I25" s="28">
        <f t="shared" si="10"/>
        <v>0</v>
      </c>
      <c r="J25" s="29">
        <f t="shared" si="10"/>
        <v>0</v>
      </c>
      <c r="K25" s="28">
        <f t="shared" si="10"/>
        <v>0</v>
      </c>
      <c r="L25" s="29">
        <f t="shared" si="10"/>
        <v>0</v>
      </c>
      <c r="M25" s="28">
        <f t="shared" si="10"/>
        <v>0</v>
      </c>
      <c r="N25" s="29">
        <f t="shared" si="10"/>
        <v>0</v>
      </c>
      <c r="O25" s="28">
        <f t="shared" si="10"/>
        <v>0</v>
      </c>
      <c r="P25" s="29">
        <f t="shared" si="10"/>
        <v>0</v>
      </c>
      <c r="Q25" s="28">
        <f t="shared" si="10"/>
        <v>0</v>
      </c>
      <c r="R25" s="29">
        <f t="shared" si="10"/>
        <v>0</v>
      </c>
      <c r="S25" s="28">
        <f t="shared" si="10"/>
        <v>0</v>
      </c>
      <c r="T25" s="29">
        <f t="shared" si="10"/>
        <v>0</v>
      </c>
    </row>
    <row r="26" spans="1:20" x14ac:dyDescent="0.2">
      <c r="A26" s="23">
        <v>372</v>
      </c>
      <c r="B26" s="11" t="s">
        <v>25</v>
      </c>
      <c r="C26" s="22">
        <f>SUM(E26+G26+I26+K26+O26+Q26+S26)</f>
        <v>0</v>
      </c>
      <c r="D26" s="22">
        <f>SUM(F26+H26+J26+N26+P26+R26+T26)</f>
        <v>0</v>
      </c>
      <c r="E26" s="100"/>
      <c r="F26" s="101"/>
      <c r="G26" s="100"/>
      <c r="H26" s="101"/>
      <c r="I26" s="100"/>
      <c r="J26" s="101"/>
      <c r="K26" s="100"/>
      <c r="L26" s="101"/>
      <c r="M26" s="100"/>
      <c r="N26" s="101"/>
      <c r="O26" s="100"/>
      <c r="P26" s="101"/>
      <c r="Q26" s="100"/>
      <c r="R26" s="101"/>
      <c r="S26" s="100"/>
      <c r="T26" s="101"/>
    </row>
    <row r="27" spans="1:20" x14ac:dyDescent="0.2">
      <c r="A27" s="23"/>
      <c r="B27" s="11"/>
      <c r="C27" s="22"/>
      <c r="D27" s="22"/>
      <c r="E27" s="100"/>
      <c r="F27" s="101"/>
      <c r="G27" s="100"/>
      <c r="H27" s="101"/>
      <c r="I27" s="100"/>
      <c r="J27" s="101"/>
      <c r="K27" s="100"/>
      <c r="L27" s="101"/>
      <c r="M27" s="100"/>
      <c r="N27" s="101"/>
      <c r="O27" s="100"/>
      <c r="P27" s="101"/>
      <c r="Q27" s="100"/>
      <c r="R27" s="101"/>
      <c r="S27" s="100"/>
      <c r="T27" s="101"/>
    </row>
    <row r="28" spans="1:20" x14ac:dyDescent="0.2">
      <c r="A28" s="17" t="s">
        <v>26</v>
      </c>
      <c r="B28" s="18" t="s">
        <v>27</v>
      </c>
      <c r="C28" s="22"/>
      <c r="D28" s="22"/>
      <c r="E28" s="100"/>
      <c r="F28" s="101"/>
      <c r="G28" s="100"/>
      <c r="H28" s="101"/>
      <c r="I28" s="100"/>
      <c r="J28" s="101"/>
      <c r="K28" s="100"/>
      <c r="L28" s="101"/>
      <c r="M28" s="100"/>
      <c r="N28" s="101"/>
      <c r="O28" s="100"/>
      <c r="P28" s="101"/>
      <c r="Q28" s="100"/>
      <c r="R28" s="101"/>
      <c r="S28" s="100"/>
      <c r="T28" s="101"/>
    </row>
    <row r="29" spans="1:20" s="9" customFormat="1" ht="25.5" x14ac:dyDescent="0.2">
      <c r="A29" s="20">
        <v>4</v>
      </c>
      <c r="B29" s="21" t="s">
        <v>28</v>
      </c>
      <c r="C29" s="22">
        <f t="shared" ref="C29:C35" si="11">SUM(E29+G29+I29+K29+O29+Q29+S29)</f>
        <v>7218</v>
      </c>
      <c r="D29" s="22">
        <f t="shared" ref="D29:D35" si="12">SUM(F29+H29+J29+N29+P29+R29+T29)</f>
        <v>73137.5</v>
      </c>
      <c r="E29" s="28">
        <f>SUM(E30+E32)</f>
        <v>3900</v>
      </c>
      <c r="F29" s="29">
        <f>SUM(F30+F32)</f>
        <v>1800</v>
      </c>
      <c r="G29" s="28">
        <f t="shared" ref="G29:T29" si="13">SUM(G30+G32)</f>
        <v>0</v>
      </c>
      <c r="H29" s="29">
        <f t="shared" si="13"/>
        <v>0</v>
      </c>
      <c r="I29" s="28">
        <f t="shared" si="13"/>
        <v>0</v>
      </c>
      <c r="J29" s="29">
        <f t="shared" si="13"/>
        <v>0</v>
      </c>
      <c r="K29" s="28">
        <f t="shared" si="13"/>
        <v>3318</v>
      </c>
      <c r="L29" s="29">
        <f t="shared" si="13"/>
        <v>10250</v>
      </c>
      <c r="M29" s="28">
        <f t="shared" si="13"/>
        <v>0</v>
      </c>
      <c r="N29" s="29">
        <f t="shared" si="13"/>
        <v>71337.5</v>
      </c>
      <c r="O29" s="28">
        <f t="shared" si="13"/>
        <v>0</v>
      </c>
      <c r="P29" s="29">
        <f t="shared" si="13"/>
        <v>0</v>
      </c>
      <c r="Q29" s="28">
        <f t="shared" si="13"/>
        <v>0</v>
      </c>
      <c r="R29" s="29">
        <f t="shared" si="13"/>
        <v>0</v>
      </c>
      <c r="S29" s="28">
        <f t="shared" si="13"/>
        <v>0</v>
      </c>
      <c r="T29" s="29">
        <f t="shared" si="13"/>
        <v>0</v>
      </c>
    </row>
    <row r="30" spans="1:20" s="9" customFormat="1" ht="25.5" x14ac:dyDescent="0.2">
      <c r="A30" s="10">
        <v>41</v>
      </c>
      <c r="B30" s="18" t="s">
        <v>29</v>
      </c>
      <c r="C30" s="22">
        <f t="shared" si="11"/>
        <v>0</v>
      </c>
      <c r="D30" s="22">
        <f t="shared" si="12"/>
        <v>0</v>
      </c>
      <c r="E30" s="28">
        <f>SUM(E31)</f>
        <v>0</v>
      </c>
      <c r="F30" s="29">
        <f>SUM(F31)</f>
        <v>0</v>
      </c>
      <c r="G30" s="28">
        <f t="shared" ref="G30:T30" si="14">SUM(G31)</f>
        <v>0</v>
      </c>
      <c r="H30" s="29">
        <f t="shared" si="14"/>
        <v>0</v>
      </c>
      <c r="I30" s="28">
        <f t="shared" si="14"/>
        <v>0</v>
      </c>
      <c r="J30" s="29">
        <f t="shared" si="14"/>
        <v>0</v>
      </c>
      <c r="K30" s="28">
        <f t="shared" si="14"/>
        <v>0</v>
      </c>
      <c r="L30" s="29">
        <f t="shared" si="14"/>
        <v>0</v>
      </c>
      <c r="M30" s="28">
        <f t="shared" si="14"/>
        <v>0</v>
      </c>
      <c r="N30" s="29">
        <f t="shared" si="14"/>
        <v>0</v>
      </c>
      <c r="O30" s="28">
        <f t="shared" si="14"/>
        <v>0</v>
      </c>
      <c r="P30" s="29">
        <f t="shared" si="14"/>
        <v>0</v>
      </c>
      <c r="Q30" s="28">
        <f t="shared" si="14"/>
        <v>0</v>
      </c>
      <c r="R30" s="29">
        <f t="shared" si="14"/>
        <v>0</v>
      </c>
      <c r="S30" s="28">
        <f t="shared" si="14"/>
        <v>0</v>
      </c>
      <c r="T30" s="29">
        <f t="shared" si="14"/>
        <v>0</v>
      </c>
    </row>
    <row r="31" spans="1:20" x14ac:dyDescent="0.2">
      <c r="A31" s="23">
        <v>412</v>
      </c>
      <c r="B31" s="11" t="s">
        <v>30</v>
      </c>
      <c r="C31" s="22">
        <f t="shared" si="11"/>
        <v>0</v>
      </c>
      <c r="D31" s="22">
        <f t="shared" si="12"/>
        <v>0</v>
      </c>
      <c r="E31" s="100"/>
      <c r="F31" s="101"/>
      <c r="G31" s="100"/>
      <c r="H31" s="101"/>
      <c r="I31" s="100"/>
      <c r="J31" s="101"/>
      <c r="K31" s="100"/>
      <c r="L31" s="101"/>
      <c r="M31" s="100"/>
      <c r="N31" s="101"/>
      <c r="O31" s="100"/>
      <c r="P31" s="101"/>
      <c r="Q31" s="100"/>
      <c r="R31" s="101"/>
      <c r="S31" s="100"/>
      <c r="T31" s="101"/>
    </row>
    <row r="32" spans="1:20" ht="25.5" x14ac:dyDescent="0.2">
      <c r="A32" s="10">
        <v>42</v>
      </c>
      <c r="B32" s="18" t="s">
        <v>31</v>
      </c>
      <c r="C32" s="22">
        <f t="shared" si="11"/>
        <v>7218</v>
      </c>
      <c r="D32" s="22">
        <f t="shared" si="12"/>
        <v>73137.5</v>
      </c>
      <c r="E32" s="28">
        <v>3900</v>
      </c>
      <c r="F32" s="29">
        <v>1800</v>
      </c>
      <c r="G32" s="28">
        <f t="shared" ref="G32:T32" si="15">SUM(G33:G35)</f>
        <v>0</v>
      </c>
      <c r="H32" s="29">
        <f t="shared" si="15"/>
        <v>0</v>
      </c>
      <c r="I32" s="28">
        <f t="shared" si="15"/>
        <v>0</v>
      </c>
      <c r="J32" s="29">
        <f t="shared" si="15"/>
        <v>0</v>
      </c>
      <c r="K32" s="28">
        <f t="shared" si="15"/>
        <v>3318</v>
      </c>
      <c r="L32" s="29">
        <f t="shared" si="15"/>
        <v>10250</v>
      </c>
      <c r="M32" s="28">
        <f t="shared" si="15"/>
        <v>0</v>
      </c>
      <c r="N32" s="29">
        <f t="shared" si="15"/>
        <v>71337.5</v>
      </c>
      <c r="O32" s="28">
        <f t="shared" si="15"/>
        <v>0</v>
      </c>
      <c r="P32" s="29">
        <f t="shared" si="15"/>
        <v>0</v>
      </c>
      <c r="Q32" s="28">
        <f t="shared" si="15"/>
        <v>0</v>
      </c>
      <c r="R32" s="29">
        <f t="shared" si="15"/>
        <v>0</v>
      </c>
      <c r="S32" s="28">
        <f t="shared" si="15"/>
        <v>0</v>
      </c>
      <c r="T32" s="29">
        <f t="shared" si="15"/>
        <v>0</v>
      </c>
    </row>
    <row r="33" spans="1:20" x14ac:dyDescent="0.2">
      <c r="A33" s="23">
        <v>422</v>
      </c>
      <c r="B33" s="11" t="s">
        <v>32</v>
      </c>
      <c r="C33" s="22">
        <f t="shared" si="11"/>
        <v>3318</v>
      </c>
      <c r="D33" s="22">
        <f t="shared" si="12"/>
        <v>71337.5</v>
      </c>
      <c r="E33" s="100"/>
      <c r="F33" s="101"/>
      <c r="G33" s="100"/>
      <c r="H33" s="101"/>
      <c r="I33" s="100"/>
      <c r="J33" s="101"/>
      <c r="K33" s="100">
        <v>3318</v>
      </c>
      <c r="L33" s="101">
        <v>10250</v>
      </c>
      <c r="M33" s="100"/>
      <c r="N33" s="101">
        <v>71337.5</v>
      </c>
      <c r="O33" s="100"/>
      <c r="P33" s="101"/>
      <c r="Q33" s="100"/>
      <c r="R33" s="101"/>
      <c r="S33" s="100"/>
      <c r="T33" s="101"/>
    </row>
    <row r="34" spans="1:20" ht="12.75" customHeight="1" x14ac:dyDescent="0.2">
      <c r="A34" s="23">
        <v>424</v>
      </c>
      <c r="B34" s="11" t="s">
        <v>33</v>
      </c>
      <c r="C34" s="22">
        <f t="shared" si="11"/>
        <v>0</v>
      </c>
      <c r="D34" s="22">
        <f t="shared" si="12"/>
        <v>0</v>
      </c>
      <c r="E34" s="100"/>
      <c r="F34" s="101"/>
      <c r="G34" s="100"/>
      <c r="H34" s="101"/>
      <c r="I34" s="100"/>
      <c r="J34" s="101"/>
      <c r="K34" s="100"/>
      <c r="L34" s="101"/>
      <c r="M34" s="100"/>
      <c r="N34" s="101"/>
      <c r="O34" s="100"/>
      <c r="P34" s="101"/>
      <c r="Q34" s="100"/>
      <c r="R34" s="101"/>
      <c r="S34" s="100"/>
      <c r="T34" s="101"/>
    </row>
    <row r="35" spans="1:20" ht="12.75" customHeight="1" x14ac:dyDescent="0.2">
      <c r="A35" s="23">
        <v>426</v>
      </c>
      <c r="B35" s="11" t="s">
        <v>34</v>
      </c>
      <c r="C35" s="22">
        <f t="shared" si="11"/>
        <v>0</v>
      </c>
      <c r="D35" s="22">
        <f t="shared" si="12"/>
        <v>0</v>
      </c>
      <c r="E35" s="100"/>
      <c r="F35" s="101"/>
      <c r="G35" s="100"/>
      <c r="H35" s="101"/>
      <c r="I35" s="100"/>
      <c r="J35" s="101"/>
      <c r="K35" s="100"/>
      <c r="L35" s="101"/>
      <c r="M35" s="100"/>
      <c r="N35" s="101"/>
      <c r="O35" s="100"/>
      <c r="P35" s="101"/>
      <c r="Q35" s="100"/>
      <c r="R35" s="101"/>
      <c r="S35" s="100"/>
      <c r="T35" s="101"/>
    </row>
  </sheetData>
  <mergeCells count="9">
    <mergeCell ref="A1:S1"/>
    <mergeCell ref="E3:F3"/>
    <mergeCell ref="G3:H3"/>
    <mergeCell ref="I3:J3"/>
    <mergeCell ref="O3:P3"/>
    <mergeCell ref="Q3:R3"/>
    <mergeCell ref="S3:T3"/>
    <mergeCell ref="K3:L3"/>
    <mergeCell ref="M3:N3"/>
  </mergeCells>
  <printOptions horizontalCentered="1"/>
  <pageMargins left="0.19685039370078741" right="0.19685039370078741" top="0.27559055118110237" bottom="0.15748031496062992" header="0.31496062992125984" footer="0.31496062992125984"/>
  <pageSetup paperSize="9" scale="45" firstPageNumber="3" fitToHeight="0" orientation="landscape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4</vt:i4>
      </vt:variant>
    </vt:vector>
  </HeadingPairs>
  <TitlesOfParts>
    <vt:vector size="6" baseType="lpstr">
      <vt:lpstr>PLAN PRIHODA 2023-rebalans</vt:lpstr>
      <vt:lpstr>rashodi 2023-rebalans</vt:lpstr>
      <vt:lpstr>'PLAN PRIHODA 2023-rebalans'!Ispis_naslova</vt:lpstr>
      <vt:lpstr>'rashodi 2023-rebalans'!Ispis_naslova</vt:lpstr>
      <vt:lpstr>'PLAN PRIHODA 2023-rebalans'!Podrucje_ispisa</vt:lpstr>
      <vt:lpstr>'rashodi 2023-rebalans'!Podrucje_ispisa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Đurić</dc:creator>
  <cp:lastModifiedBy>Korisnik</cp:lastModifiedBy>
  <cp:lastPrinted>2023-11-16T10:16:12Z</cp:lastPrinted>
  <dcterms:created xsi:type="dcterms:W3CDTF">2022-11-11T06:39:55Z</dcterms:created>
  <dcterms:modified xsi:type="dcterms:W3CDTF">2023-11-17T07:19:24Z</dcterms:modified>
</cp:coreProperties>
</file>